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20" activeTab="0"/>
  </bookViews>
  <sheets>
    <sheet name="Revised Table 1" sheetId="1" r:id="rId1"/>
    <sheet name="Collar Locations" sheetId="2" r:id="rId2"/>
    <sheet name="az23191" sheetId="3" r:id="rId3"/>
  </sheets>
  <externalReferences>
    <externalReference r:id="rId6"/>
  </externalReferences>
  <definedNames>
    <definedName name="_xlnm._FilterDatabase" localSheetId="2" hidden="1">'az23191'!$A$1:$N$122</definedName>
  </definedNames>
  <calcPr fullCalcOnLoad="1"/>
</workbook>
</file>

<file path=xl/sharedStrings.xml><?xml version="1.0" encoding="utf-8"?>
<sst xmlns="http://schemas.openxmlformats.org/spreadsheetml/2006/main" count="538" uniqueCount="172">
  <si>
    <t>Cu</t>
  </si>
  <si>
    <t>Au</t>
  </si>
  <si>
    <t>Hole-ID</t>
  </si>
  <si>
    <t>Section</t>
  </si>
  <si>
    <t>Predominant Mineral Zone</t>
  </si>
  <si>
    <t>From (m)</t>
  </si>
  <si>
    <t>To (m)</t>
  </si>
  <si>
    <t>Length (m)</t>
  </si>
  <si>
    <t xml:space="preserve">Ag </t>
  </si>
  <si>
    <t>Comment</t>
  </si>
  <si>
    <t>%</t>
  </si>
  <si>
    <t>(g/t)</t>
  </si>
  <si>
    <t>Total</t>
  </si>
  <si>
    <t>Enriched</t>
  </si>
  <si>
    <t>Primary</t>
  </si>
  <si>
    <t>HOLE-ID</t>
  </si>
  <si>
    <t>Azimuth</t>
  </si>
  <si>
    <t>Dip</t>
  </si>
  <si>
    <t>Length</t>
  </si>
  <si>
    <t>Loc X</t>
  </si>
  <si>
    <t>Loc Y</t>
  </si>
  <si>
    <t>Loc Z</t>
  </si>
  <si>
    <t>Coordinates listed in Table 2 based on Gauss Kruger - POSGAR 94 Zone 2</t>
  </si>
  <si>
    <t>AZ23191</t>
  </si>
  <si>
    <t>Cutoff .3</t>
  </si>
  <si>
    <t>AZ22174</t>
  </si>
  <si>
    <t>Incl. 42.0m of 2.78% Cu</t>
  </si>
  <si>
    <t>Incl. 480.0m of 0.42% Cu</t>
  </si>
  <si>
    <t>Assays Pending</t>
  </si>
  <si>
    <t>-</t>
  </si>
  <si>
    <t>M2325077</t>
  </si>
  <si>
    <t>ASSAY</t>
  </si>
  <si>
    <t>23L-191138</t>
  </si>
  <si>
    <t>23L-191137</t>
  </si>
  <si>
    <t>23L-191135</t>
  </si>
  <si>
    <t>23L-191134</t>
  </si>
  <si>
    <t>23L-191133</t>
  </si>
  <si>
    <t>23L-191132</t>
  </si>
  <si>
    <t>23L-191131</t>
  </si>
  <si>
    <t>23L-191130</t>
  </si>
  <si>
    <t>23L-191129</t>
  </si>
  <si>
    <t>23L-191127</t>
  </si>
  <si>
    <t>23L-191126</t>
  </si>
  <si>
    <t>23L-191125</t>
  </si>
  <si>
    <t>23L-191124</t>
  </si>
  <si>
    <t>23L-191123</t>
  </si>
  <si>
    <t>23L-191122</t>
  </si>
  <si>
    <t>23L-191121</t>
  </si>
  <si>
    <t>23L-191119</t>
  </si>
  <si>
    <t>23L-191118</t>
  </si>
  <si>
    <t>23L-191117</t>
  </si>
  <si>
    <t>23L-191116</t>
  </si>
  <si>
    <t>23L-191115</t>
  </si>
  <si>
    <t>23L-191114</t>
  </si>
  <si>
    <t>23L-191113</t>
  </si>
  <si>
    <t>23L-191111</t>
  </si>
  <si>
    <t>23L-191110</t>
  </si>
  <si>
    <t>23L-191109</t>
  </si>
  <si>
    <t>23L-191108</t>
  </si>
  <si>
    <t>23L-191107</t>
  </si>
  <si>
    <t>23L-191106</t>
  </si>
  <si>
    <t>23L-191105</t>
  </si>
  <si>
    <t>23L-191103</t>
  </si>
  <si>
    <t>23L-191102</t>
  </si>
  <si>
    <t>23L-191101</t>
  </si>
  <si>
    <t>23L-191100</t>
  </si>
  <si>
    <t>23L-191099</t>
  </si>
  <si>
    <t>23L-191098</t>
  </si>
  <si>
    <t>23L-191097</t>
  </si>
  <si>
    <t>23L-191095</t>
  </si>
  <si>
    <t>23L-191094</t>
  </si>
  <si>
    <t>23L-191093</t>
  </si>
  <si>
    <t>23L-191092</t>
  </si>
  <si>
    <t>23L-191091</t>
  </si>
  <si>
    <t>23L-191090</t>
  </si>
  <si>
    <t>23L-191089</t>
  </si>
  <si>
    <t>23L-191087</t>
  </si>
  <si>
    <t>23L-191086</t>
  </si>
  <si>
    <t>23L-191085</t>
  </si>
  <si>
    <t>23L-191084</t>
  </si>
  <si>
    <t>23L-191083</t>
  </si>
  <si>
    <t>23L-191082</t>
  </si>
  <si>
    <t>23L-191081</t>
  </si>
  <si>
    <t>23L-191079</t>
  </si>
  <si>
    <t>23L-191078</t>
  </si>
  <si>
    <t>23L-191077</t>
  </si>
  <si>
    <t>23L-191076</t>
  </si>
  <si>
    <t>23L-191075</t>
  </si>
  <si>
    <t>23L-191074</t>
  </si>
  <si>
    <t>23L-191073</t>
  </si>
  <si>
    <t>23L-191071</t>
  </si>
  <si>
    <t>23L-191070</t>
  </si>
  <si>
    <t>23L-191069</t>
  </si>
  <si>
    <t>23L-191068</t>
  </si>
  <si>
    <t>M2325063</t>
  </si>
  <si>
    <t>23L-191067</t>
  </si>
  <si>
    <t>23L-191066</t>
  </si>
  <si>
    <t>23L-191065</t>
  </si>
  <si>
    <t>23L-191063</t>
  </si>
  <si>
    <t>23L-191062</t>
  </si>
  <si>
    <t>23L-191061</t>
  </si>
  <si>
    <t>23L-191060</t>
  </si>
  <si>
    <t>23L-191059</t>
  </si>
  <si>
    <t>23L-191058</t>
  </si>
  <si>
    <t>23L-191057</t>
  </si>
  <si>
    <t>23L-191055</t>
  </si>
  <si>
    <t>23L-191054</t>
  </si>
  <si>
    <t>23L-191053</t>
  </si>
  <si>
    <t>23L-191052</t>
  </si>
  <si>
    <t>23L-191051</t>
  </si>
  <si>
    <t>23L-191050</t>
  </si>
  <si>
    <t>23L-191049</t>
  </si>
  <si>
    <t>23L-191047</t>
  </si>
  <si>
    <t>23L-191046</t>
  </si>
  <si>
    <t>23L-191045</t>
  </si>
  <si>
    <t>23L-191044</t>
  </si>
  <si>
    <t>23L-191043</t>
  </si>
  <si>
    <t>23L-191042</t>
  </si>
  <si>
    <t>23L-191041</t>
  </si>
  <si>
    <t>23L-191039</t>
  </si>
  <si>
    <t>23L-191038</t>
  </si>
  <si>
    <t>23L-191037</t>
  </si>
  <si>
    <t>23L-191036</t>
  </si>
  <si>
    <t>23L-191035</t>
  </si>
  <si>
    <t>23L-191034</t>
  </si>
  <si>
    <t>23L-191033</t>
  </si>
  <si>
    <t>23L-191031</t>
  </si>
  <si>
    <t>23L-191030</t>
  </si>
  <si>
    <t>23L-191029</t>
  </si>
  <si>
    <t>23L-191028</t>
  </si>
  <si>
    <t>23L-191027</t>
  </si>
  <si>
    <t>23L-191026</t>
  </si>
  <si>
    <t>23L-191025</t>
  </si>
  <si>
    <t>23L-191023</t>
  </si>
  <si>
    <t>23L-191022</t>
  </si>
  <si>
    <t>23L-191021</t>
  </si>
  <si>
    <t>23L-191020</t>
  </si>
  <si>
    <t>23L-191019</t>
  </si>
  <si>
    <t>23L-191018</t>
  </si>
  <si>
    <t>23L-191017</t>
  </si>
  <si>
    <t>23L-191015</t>
  </si>
  <si>
    <t>23L-191014</t>
  </si>
  <si>
    <t>23L-191013</t>
  </si>
  <si>
    <t>23L-191012</t>
  </si>
  <si>
    <t>23L-191011</t>
  </si>
  <si>
    <t>23L-191010</t>
  </si>
  <si>
    <t>23L-191009</t>
  </si>
  <si>
    <t>23L-191007</t>
  </si>
  <si>
    <t>23L-191006</t>
  </si>
  <si>
    <t>23L-191005</t>
  </si>
  <si>
    <t>23L-191004</t>
  </si>
  <si>
    <t>23L-191003</t>
  </si>
  <si>
    <t>23L-191002</t>
  </si>
  <si>
    <t>23L-191001</t>
  </si>
  <si>
    <t>ExI</t>
  </si>
  <si>
    <t>ExH</t>
  </si>
  <si>
    <t>ExG</t>
  </si>
  <si>
    <t>SolCuPCT</t>
  </si>
  <si>
    <t>SolCuTotal</t>
  </si>
  <si>
    <t>Suma_Cut</t>
  </si>
  <si>
    <t>certificate</t>
  </si>
  <si>
    <t>Mo_ppm</t>
  </si>
  <si>
    <t>Ag_PPM</t>
  </si>
  <si>
    <t>AU_PPM</t>
  </si>
  <si>
    <t>CUT_PCT</t>
  </si>
  <si>
    <t>SAMPLE_TYPE</t>
  </si>
  <si>
    <t>LENGTH</t>
  </si>
  <si>
    <t>TO</t>
  </si>
  <si>
    <t>FROM</t>
  </si>
  <si>
    <t>SAMPLE</t>
  </si>
  <si>
    <t>BHID</t>
  </si>
  <si>
    <t>Incl. 26.0m of 1.46% Cu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</si>
</sst>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 horizontal="left" vertical="center"/>
    </xf>
    <xf numFmtId="0" fontId="44" fillId="0" borderId="11" xfId="0" applyFont="1" applyFill="1" applyBorder="1" applyAlignment="1">
      <alignment vertical="center"/>
    </xf>
    <xf numFmtId="0" fontId="44" fillId="0" borderId="14" xfId="0" applyFont="1" applyBorder="1" applyAlignment="1">
      <alignment horizontal="right" vertical="center"/>
    </xf>
    <xf numFmtId="0" fontId="46" fillId="27" borderId="10" xfId="0" applyFont="1" applyFill="1" applyBorder="1" applyAlignment="1">
      <alignment vertical="center"/>
    </xf>
    <xf numFmtId="0" fontId="46" fillId="27" borderId="14" xfId="0" applyFont="1" applyFill="1" applyBorder="1" applyAlignment="1">
      <alignment horizontal="right" vertical="center"/>
    </xf>
    <xf numFmtId="0" fontId="46" fillId="27" borderId="15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65" fontId="45" fillId="0" borderId="0" xfId="0" applyNumberFormat="1" applyFont="1" applyBorder="1" applyAlignment="1">
      <alignment horizontal="right"/>
    </xf>
    <xf numFmtId="165" fontId="47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165" fontId="45" fillId="0" borderId="12" xfId="0" applyNumberFormat="1" applyFont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16" xfId="0" applyFont="1" applyBorder="1" applyAlignment="1">
      <alignment/>
    </xf>
    <xf numFmtId="165" fontId="49" fillId="0" borderId="0" xfId="0" applyNumberFormat="1" applyFont="1" applyBorder="1" applyAlignment="1">
      <alignment/>
    </xf>
    <xf numFmtId="2" fontId="49" fillId="0" borderId="0" xfId="0" applyNumberFormat="1" applyFont="1" applyBorder="1" applyAlignment="1">
      <alignment horizontal="right"/>
    </xf>
    <xf numFmtId="0" fontId="45" fillId="0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12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4" xfId="0" applyFont="1" applyBorder="1" applyAlignment="1">
      <alignment horizontal="right" vertical="center"/>
    </xf>
    <xf numFmtId="0" fontId="50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44" fillId="0" borderId="14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165" fontId="44" fillId="0" borderId="14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165" fontId="49" fillId="0" borderId="12" xfId="0" applyNumberFormat="1" applyFont="1" applyBorder="1" applyAlignment="1">
      <alignment horizontal="right"/>
    </xf>
    <xf numFmtId="165" fontId="44" fillId="0" borderId="12" xfId="0" applyNumberFormat="1" applyFont="1" applyBorder="1" applyAlignment="1">
      <alignment horizontal="right" vertical="center"/>
    </xf>
    <xf numFmtId="2" fontId="49" fillId="0" borderId="12" xfId="0" applyNumberFormat="1" applyFont="1" applyBorder="1" applyAlignment="1">
      <alignment horizontal="right"/>
    </xf>
    <xf numFmtId="0" fontId="49" fillId="0" borderId="16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 vertical="center"/>
    </xf>
    <xf numFmtId="2" fontId="49" fillId="0" borderId="14" xfId="0" applyNumberFormat="1" applyFont="1" applyBorder="1" applyAlignment="1">
      <alignment/>
    </xf>
    <xf numFmtId="0" fontId="49" fillId="0" borderId="15" xfId="0" applyFont="1" applyBorder="1" applyAlignment="1">
      <alignment vertical="center"/>
    </xf>
    <xf numFmtId="0" fontId="45" fillId="0" borderId="17" xfId="0" applyFont="1" applyBorder="1" applyAlignment="1">
      <alignment/>
    </xf>
    <xf numFmtId="0" fontId="45" fillId="0" borderId="12" xfId="0" applyFont="1" applyBorder="1" applyAlignment="1" quotePrefix="1">
      <alignment horizontal="right"/>
    </xf>
    <xf numFmtId="2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4" fillId="0" borderId="15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ve%20McGibbon\AppData\Local\Microsoft\Windows\INetCache\Content.Outlook\9F2AX5BD\Assays%20and%20Composites%20Feb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ed Table 1"/>
      <sheetName val="Collar Locations"/>
      <sheetName val="AZZ22174"/>
      <sheetName val="AZ22178"/>
      <sheetName val="AZ22179"/>
      <sheetName val="AZ22180"/>
      <sheetName val="AZ22181"/>
      <sheetName val="AZ22183"/>
      <sheetName val="GTK2212"/>
      <sheetName val="OLD Table 1"/>
    </sheetNames>
    <sheetDataSet>
      <sheetData sheetId="2">
        <row r="12">
          <cell r="C12">
            <v>76</v>
          </cell>
        </row>
        <row r="86">
          <cell r="D86">
            <v>224</v>
          </cell>
          <cell r="P86">
            <v>148</v>
          </cell>
        </row>
        <row r="87">
          <cell r="C87">
            <v>224</v>
          </cell>
        </row>
        <row r="539">
          <cell r="D539">
            <v>1128</v>
          </cell>
          <cell r="P539">
            <v>904</v>
          </cell>
          <cell r="T539">
            <v>0.30712942477876065</v>
          </cell>
          <cell r="U539">
            <v>0.06297566371681416</v>
          </cell>
          <cell r="V539">
            <v>1.054535398230088</v>
          </cell>
        </row>
        <row r="540">
          <cell r="P540">
            <v>1052</v>
          </cell>
          <cell r="T540">
            <v>0.28635798479087426</v>
          </cell>
          <cell r="U540">
            <v>0.05638783269961975</v>
          </cell>
          <cell r="V540">
            <v>0.9988593155893538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0.28125" style="2" bestFit="1" customWidth="1"/>
    <col min="3" max="3" width="8.8515625" style="2" customWidth="1"/>
    <col min="4" max="4" width="16.8515625" style="2" customWidth="1"/>
    <col min="5" max="7" width="12.8515625" style="2" customWidth="1"/>
    <col min="8" max="8" width="9.28125" style="2" customWidth="1"/>
    <col min="9" max="10" width="8.8515625" style="2" customWidth="1"/>
    <col min="11" max="11" width="25.28125" style="13" customWidth="1"/>
    <col min="12" max="13" width="8.8515625" style="0" customWidth="1"/>
    <col min="14" max="14" width="23.421875" style="24" bestFit="1" customWidth="1"/>
  </cols>
  <sheetData>
    <row r="1" ht="15" thickBot="1">
      <c r="N1" s="24" t="s">
        <v>24</v>
      </c>
    </row>
    <row r="2" spans="2:11" ht="14.25">
      <c r="B2" s="54" t="s">
        <v>2</v>
      </c>
      <c r="C2" s="56" t="s">
        <v>3</v>
      </c>
      <c r="D2" s="58" t="s">
        <v>4</v>
      </c>
      <c r="E2" s="60" t="s">
        <v>5</v>
      </c>
      <c r="F2" s="60" t="s">
        <v>6</v>
      </c>
      <c r="G2" s="60" t="s">
        <v>7</v>
      </c>
      <c r="H2" s="33" t="s">
        <v>0</v>
      </c>
      <c r="I2" s="33" t="s">
        <v>1</v>
      </c>
      <c r="J2" s="33" t="s">
        <v>8</v>
      </c>
      <c r="K2" s="52" t="s">
        <v>9</v>
      </c>
    </row>
    <row r="3" spans="2:11" ht="15" thickBot="1">
      <c r="B3" s="55"/>
      <c r="C3" s="57"/>
      <c r="D3" s="59"/>
      <c r="E3" s="61"/>
      <c r="F3" s="61"/>
      <c r="G3" s="61"/>
      <c r="H3" s="34" t="s">
        <v>10</v>
      </c>
      <c r="I3" s="34" t="s">
        <v>11</v>
      </c>
      <c r="J3" s="34" t="s">
        <v>11</v>
      </c>
      <c r="K3" s="53"/>
    </row>
    <row r="4" spans="2:11" ht="14.25">
      <c r="B4" s="1" t="s">
        <v>25</v>
      </c>
      <c r="C4" s="26">
        <v>63</v>
      </c>
      <c r="D4" s="7" t="s">
        <v>12</v>
      </c>
      <c r="E4" s="35">
        <f>'[1]AZZ22174'!C12</f>
        <v>76</v>
      </c>
      <c r="F4" s="35">
        <f>'[1]AZZ22174'!D539</f>
        <v>1128</v>
      </c>
      <c r="G4" s="35">
        <f>'[1]AZZ22174'!P540</f>
        <v>1052</v>
      </c>
      <c r="H4" s="44">
        <f>'[1]AZZ22174'!T540</f>
        <v>0.28635798479087426</v>
      </c>
      <c r="I4" s="44">
        <f>'[1]AZZ22174'!U540</f>
        <v>0.05638783269961975</v>
      </c>
      <c r="J4" s="44">
        <f>'[1]AZZ22174'!V540</f>
        <v>0.9988593155893538</v>
      </c>
      <c r="K4" s="45" t="s">
        <v>27</v>
      </c>
    </row>
    <row r="5" spans="2:11" ht="14.25">
      <c r="B5" s="5"/>
      <c r="C5" s="41"/>
      <c r="D5" s="11" t="s">
        <v>13</v>
      </c>
      <c r="E5" s="14">
        <f>'[1]AZZ22174'!C12</f>
        <v>76</v>
      </c>
      <c r="F5" s="14">
        <f>'[1]AZZ22174'!D86</f>
        <v>224</v>
      </c>
      <c r="G5" s="15">
        <f>'[1]AZZ22174'!P86</f>
        <v>148</v>
      </c>
      <c r="H5" s="42">
        <v>0.15</v>
      </c>
      <c r="I5" s="42">
        <v>0.01</v>
      </c>
      <c r="J5" s="11">
        <v>0.65</v>
      </c>
      <c r="K5" s="6"/>
    </row>
    <row r="6" spans="2:11" ht="15" thickBot="1">
      <c r="B6" s="27"/>
      <c r="C6" s="28"/>
      <c r="D6" s="36" t="s">
        <v>14</v>
      </c>
      <c r="E6" s="37">
        <f>'[1]AZZ22174'!C87</f>
        <v>224</v>
      </c>
      <c r="F6" s="37">
        <f>'[1]AZZ22174'!D539</f>
        <v>1128</v>
      </c>
      <c r="G6" s="38">
        <f>'[1]AZZ22174'!P539</f>
        <v>904</v>
      </c>
      <c r="H6" s="39">
        <f>'[1]AZZ22174'!T539</f>
        <v>0.30712942477876065</v>
      </c>
      <c r="I6" s="39">
        <f>'[1]AZZ22174'!U539</f>
        <v>0.06297566371681416</v>
      </c>
      <c r="J6" s="39">
        <f>'[1]AZZ22174'!V539</f>
        <v>1.054535398230088</v>
      </c>
      <c r="K6" s="40" t="s">
        <v>171</v>
      </c>
    </row>
    <row r="7" spans="2:11" ht="14.25">
      <c r="B7" s="5" t="s">
        <v>23</v>
      </c>
      <c r="C7" s="43">
        <v>37</v>
      </c>
      <c r="D7" s="12" t="s">
        <v>13</v>
      </c>
      <c r="E7" s="22">
        <v>70</v>
      </c>
      <c r="F7" s="22">
        <v>306</v>
      </c>
      <c r="G7" s="22">
        <f>F7-E7</f>
        <v>236</v>
      </c>
      <c r="H7" s="23">
        <v>1.39</v>
      </c>
      <c r="I7" s="23">
        <v>0.19</v>
      </c>
      <c r="J7" s="23">
        <v>2.58</v>
      </c>
      <c r="K7" s="3" t="s">
        <v>26</v>
      </c>
    </row>
    <row r="8" spans="2:11" ht="15" thickBot="1">
      <c r="B8" s="46"/>
      <c r="C8" s="4"/>
      <c r="D8" s="4"/>
      <c r="E8" s="17">
        <v>306</v>
      </c>
      <c r="F8" s="4">
        <v>336.9</v>
      </c>
      <c r="G8" s="4">
        <f>F8-E8</f>
        <v>30.899999999999977</v>
      </c>
      <c r="H8" s="47" t="s">
        <v>29</v>
      </c>
      <c r="I8" s="47" t="s">
        <v>29</v>
      </c>
      <c r="J8" s="47" t="s">
        <v>29</v>
      </c>
      <c r="K8" s="16" t="s">
        <v>28</v>
      </c>
    </row>
  </sheetData>
  <sheetProtection/>
  <mergeCells count="7">
    <mergeCell ref="K2:K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  <ignoredErrors>
    <ignoredError sqref="F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5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8" width="12.28125" style="0" customWidth="1"/>
  </cols>
  <sheetData>
    <row r="1" ht="15" thickBot="1"/>
    <row r="2" spans="2:8" ht="15" thickBot="1">
      <c r="B2" s="8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10" t="s">
        <v>21</v>
      </c>
    </row>
    <row r="3" spans="2:8" ht="14.25">
      <c r="B3" s="29" t="s">
        <v>25</v>
      </c>
      <c r="C3" s="30">
        <v>0</v>
      </c>
      <c r="D3" s="30">
        <v>-90</v>
      </c>
      <c r="E3" s="30">
        <v>1128</v>
      </c>
      <c r="F3" s="31">
        <v>2382932</v>
      </c>
      <c r="G3" s="31">
        <v>6560459</v>
      </c>
      <c r="H3" s="32">
        <v>3644</v>
      </c>
    </row>
    <row r="4" spans="2:8" ht="15" thickBot="1">
      <c r="B4" s="18" t="s">
        <v>23</v>
      </c>
      <c r="C4" s="19">
        <v>250</v>
      </c>
      <c r="D4" s="19">
        <v>-79</v>
      </c>
      <c r="E4" s="19">
        <v>336.8</v>
      </c>
      <c r="F4" s="20">
        <v>2383341</v>
      </c>
      <c r="G4" s="20">
        <v>6559233</v>
      </c>
      <c r="H4" s="21">
        <v>3637</v>
      </c>
    </row>
    <row r="5" spans="2:8" ht="14.25">
      <c r="B5" s="25" t="s">
        <v>22</v>
      </c>
      <c r="C5" s="25"/>
      <c r="D5" s="25"/>
      <c r="E5" s="25"/>
      <c r="F5" s="25"/>
      <c r="G5" s="25"/>
      <c r="H5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0" width="11.421875" style="0" customWidth="1"/>
    <col min="11" max="14" width="11.421875" style="0" hidden="1" customWidth="1"/>
  </cols>
  <sheetData>
    <row r="1" spans="1:18" ht="14.25">
      <c r="A1" t="s">
        <v>170</v>
      </c>
      <c r="B1" t="s">
        <v>169</v>
      </c>
      <c r="C1" t="s">
        <v>168</v>
      </c>
      <c r="D1" t="s">
        <v>167</v>
      </c>
      <c r="E1" t="s">
        <v>166</v>
      </c>
      <c r="F1" t="s">
        <v>165</v>
      </c>
      <c r="G1" t="s">
        <v>164</v>
      </c>
      <c r="H1" t="s">
        <v>163</v>
      </c>
      <c r="I1" t="s">
        <v>162</v>
      </c>
      <c r="J1" t="s">
        <v>161</v>
      </c>
      <c r="K1" t="s">
        <v>160</v>
      </c>
      <c r="L1" t="s">
        <v>159</v>
      </c>
      <c r="M1" t="s">
        <v>158</v>
      </c>
      <c r="N1" t="s">
        <v>157</v>
      </c>
      <c r="P1" t="s">
        <v>156</v>
      </c>
      <c r="Q1" t="s">
        <v>155</v>
      </c>
      <c r="R1" t="s">
        <v>154</v>
      </c>
    </row>
    <row r="2" spans="1:18" ht="14.25">
      <c r="A2" t="s">
        <v>23</v>
      </c>
      <c r="B2" t="s">
        <v>153</v>
      </c>
      <c r="C2" s="51">
        <v>63</v>
      </c>
      <c r="D2" s="51">
        <v>64</v>
      </c>
      <c r="E2" s="51">
        <f aca="true" t="shared" si="0" ref="E2:E33">D2-C2</f>
        <v>1</v>
      </c>
      <c r="F2" t="s">
        <v>31</v>
      </c>
      <c r="G2" s="50">
        <v>0.0265</v>
      </c>
      <c r="H2" s="50">
        <v>0.08</v>
      </c>
      <c r="I2" s="50">
        <v>0.6</v>
      </c>
      <c r="J2">
        <v>11</v>
      </c>
      <c r="K2" t="s">
        <v>94</v>
      </c>
      <c r="L2">
        <v>0.02671</v>
      </c>
      <c r="M2">
        <v>0.00752</v>
      </c>
      <c r="N2">
        <v>28.15424934</v>
      </c>
      <c r="P2" s="50">
        <f aca="true" t="shared" si="1" ref="P2:P33">G2*E2</f>
        <v>0.0265</v>
      </c>
      <c r="Q2">
        <f aca="true" t="shared" si="2" ref="Q2:Q33">H2*E2</f>
        <v>0.08</v>
      </c>
      <c r="R2">
        <f aca="true" t="shared" si="3" ref="R2:R33">I2*E2</f>
        <v>0.6</v>
      </c>
    </row>
    <row r="3" spans="1:18" ht="14.25">
      <c r="A3" t="s">
        <v>23</v>
      </c>
      <c r="B3" t="s">
        <v>152</v>
      </c>
      <c r="C3" s="51">
        <v>64</v>
      </c>
      <c r="D3" s="51">
        <v>66</v>
      </c>
      <c r="E3" s="51">
        <f t="shared" si="0"/>
        <v>2</v>
      </c>
      <c r="F3" t="s">
        <v>31</v>
      </c>
      <c r="G3" s="50">
        <v>0.184</v>
      </c>
      <c r="H3" s="50">
        <v>0.09</v>
      </c>
      <c r="I3" s="50">
        <v>0.6</v>
      </c>
      <c r="J3">
        <v>17</v>
      </c>
      <c r="K3" t="s">
        <v>94</v>
      </c>
      <c r="L3">
        <v>0.18263</v>
      </c>
      <c r="M3">
        <v>0.15903</v>
      </c>
      <c r="N3">
        <v>87.07769808</v>
      </c>
      <c r="P3" s="50">
        <f t="shared" si="1"/>
        <v>0.368</v>
      </c>
      <c r="Q3">
        <f t="shared" si="2"/>
        <v>0.18</v>
      </c>
      <c r="R3">
        <f t="shared" si="3"/>
        <v>1.2</v>
      </c>
    </row>
    <row r="4" spans="1:18" ht="14.25">
      <c r="A4" t="s">
        <v>23</v>
      </c>
      <c r="B4" t="s">
        <v>151</v>
      </c>
      <c r="C4" s="51">
        <v>66</v>
      </c>
      <c r="D4" s="51">
        <v>68</v>
      </c>
      <c r="E4" s="51">
        <f t="shared" si="0"/>
        <v>2</v>
      </c>
      <c r="F4" t="s">
        <v>31</v>
      </c>
      <c r="G4" s="50">
        <v>0.1584</v>
      </c>
      <c r="H4" s="50">
        <v>0.09</v>
      </c>
      <c r="I4" s="50">
        <v>1.7</v>
      </c>
      <c r="J4">
        <v>20</v>
      </c>
      <c r="K4" t="s">
        <v>94</v>
      </c>
      <c r="L4">
        <v>0.15969</v>
      </c>
      <c r="M4">
        <v>0.13963</v>
      </c>
      <c r="N4">
        <v>87.43816144</v>
      </c>
      <c r="P4" s="50">
        <f t="shared" si="1"/>
        <v>0.3168</v>
      </c>
      <c r="Q4">
        <f t="shared" si="2"/>
        <v>0.18</v>
      </c>
      <c r="R4">
        <f t="shared" si="3"/>
        <v>3.4</v>
      </c>
    </row>
    <row r="5" spans="1:18" ht="14.25">
      <c r="A5" t="s">
        <v>23</v>
      </c>
      <c r="B5" t="s">
        <v>150</v>
      </c>
      <c r="C5" s="51">
        <v>68</v>
      </c>
      <c r="D5" s="51">
        <v>70</v>
      </c>
      <c r="E5" s="51">
        <f t="shared" si="0"/>
        <v>2</v>
      </c>
      <c r="F5" t="s">
        <v>31</v>
      </c>
      <c r="G5" s="50">
        <v>0.0557</v>
      </c>
      <c r="H5" s="50">
        <v>0.1</v>
      </c>
      <c r="I5" s="50">
        <v>6.7</v>
      </c>
      <c r="J5">
        <v>37</v>
      </c>
      <c r="K5" t="s">
        <v>94</v>
      </c>
      <c r="L5">
        <v>0.0556</v>
      </c>
      <c r="M5">
        <v>0.01914</v>
      </c>
      <c r="N5">
        <v>34.42446043</v>
      </c>
      <c r="P5" s="50">
        <f t="shared" si="1"/>
        <v>0.1114</v>
      </c>
      <c r="Q5">
        <f t="shared" si="2"/>
        <v>0.2</v>
      </c>
      <c r="R5">
        <f t="shared" si="3"/>
        <v>13.4</v>
      </c>
    </row>
    <row r="6" spans="1:18" ht="14.25">
      <c r="A6" t="s">
        <v>23</v>
      </c>
      <c r="B6" t="s">
        <v>149</v>
      </c>
      <c r="C6" s="51">
        <v>70</v>
      </c>
      <c r="D6" s="51">
        <v>72</v>
      </c>
      <c r="E6" s="51">
        <f t="shared" si="0"/>
        <v>2</v>
      </c>
      <c r="F6" t="s">
        <v>31</v>
      </c>
      <c r="G6" s="50">
        <v>1.248</v>
      </c>
      <c r="H6" s="50">
        <v>0.12</v>
      </c>
      <c r="I6" s="50">
        <v>2.2</v>
      </c>
      <c r="J6">
        <v>19</v>
      </c>
      <c r="K6" t="s">
        <v>94</v>
      </c>
      <c r="L6">
        <v>1.25565</v>
      </c>
      <c r="M6">
        <v>1.16955</v>
      </c>
      <c r="N6">
        <v>93.14299367</v>
      </c>
      <c r="P6" s="50">
        <f t="shared" si="1"/>
        <v>2.496</v>
      </c>
      <c r="Q6">
        <f t="shared" si="2"/>
        <v>0.24</v>
      </c>
      <c r="R6">
        <f t="shared" si="3"/>
        <v>4.4</v>
      </c>
    </row>
    <row r="7" spans="1:18" ht="14.25">
      <c r="A7" t="s">
        <v>23</v>
      </c>
      <c r="B7" t="s">
        <v>148</v>
      </c>
      <c r="C7" s="51">
        <v>72</v>
      </c>
      <c r="D7" s="51">
        <v>74</v>
      </c>
      <c r="E7" s="51">
        <f t="shared" si="0"/>
        <v>2</v>
      </c>
      <c r="F7" t="s">
        <v>31</v>
      </c>
      <c r="G7" s="50">
        <v>2.167</v>
      </c>
      <c r="H7" s="50">
        <v>0.27</v>
      </c>
      <c r="I7" s="50">
        <v>5</v>
      </c>
      <c r="J7">
        <v>13</v>
      </c>
      <c r="K7" t="s">
        <v>94</v>
      </c>
      <c r="L7">
        <v>2.12867</v>
      </c>
      <c r="M7">
        <v>1.98105</v>
      </c>
      <c r="N7">
        <v>93.06515336</v>
      </c>
      <c r="P7" s="50">
        <f t="shared" si="1"/>
        <v>4.334</v>
      </c>
      <c r="Q7">
        <f t="shared" si="2"/>
        <v>0.54</v>
      </c>
      <c r="R7">
        <f t="shared" si="3"/>
        <v>10</v>
      </c>
    </row>
    <row r="8" spans="1:18" ht="14.25">
      <c r="A8" t="s">
        <v>23</v>
      </c>
      <c r="B8" t="s">
        <v>147</v>
      </c>
      <c r="C8" s="51">
        <v>74</v>
      </c>
      <c r="D8" s="51">
        <v>76</v>
      </c>
      <c r="E8" s="51">
        <f t="shared" si="0"/>
        <v>2</v>
      </c>
      <c r="F8" t="s">
        <v>31</v>
      </c>
      <c r="G8" s="50">
        <v>0.5429</v>
      </c>
      <c r="H8" s="50">
        <v>0.07</v>
      </c>
      <c r="I8" s="50">
        <v>0.25</v>
      </c>
      <c r="J8">
        <v>5</v>
      </c>
      <c r="K8" t="s">
        <v>94</v>
      </c>
      <c r="L8">
        <v>0.53712</v>
      </c>
      <c r="M8">
        <v>0.45373</v>
      </c>
      <c r="N8">
        <v>84.4746053</v>
      </c>
      <c r="P8" s="50">
        <f t="shared" si="1"/>
        <v>1.0858</v>
      </c>
      <c r="Q8">
        <f t="shared" si="2"/>
        <v>0.14</v>
      </c>
      <c r="R8">
        <f t="shared" si="3"/>
        <v>0.5</v>
      </c>
    </row>
    <row r="9" spans="1:18" ht="14.25">
      <c r="A9" t="s">
        <v>23</v>
      </c>
      <c r="B9" t="s">
        <v>146</v>
      </c>
      <c r="C9" s="51">
        <v>76</v>
      </c>
      <c r="D9" s="51">
        <v>78</v>
      </c>
      <c r="E9" s="51">
        <f t="shared" si="0"/>
        <v>2</v>
      </c>
      <c r="F9" t="s">
        <v>31</v>
      </c>
      <c r="G9" s="50">
        <v>0.3836</v>
      </c>
      <c r="H9" s="50">
        <v>0.08</v>
      </c>
      <c r="I9" s="50">
        <v>0.5</v>
      </c>
      <c r="J9">
        <v>7</v>
      </c>
      <c r="K9" t="s">
        <v>94</v>
      </c>
      <c r="L9">
        <v>0.385</v>
      </c>
      <c r="M9">
        <v>0.30765</v>
      </c>
      <c r="N9">
        <v>79.90909091</v>
      </c>
      <c r="P9" s="50">
        <f t="shared" si="1"/>
        <v>0.7672</v>
      </c>
      <c r="Q9">
        <f t="shared" si="2"/>
        <v>0.16</v>
      </c>
      <c r="R9">
        <f t="shared" si="3"/>
        <v>1</v>
      </c>
    </row>
    <row r="10" spans="1:18" ht="14.25">
      <c r="A10" t="s">
        <v>23</v>
      </c>
      <c r="B10" t="s">
        <v>145</v>
      </c>
      <c r="C10" s="51">
        <v>78</v>
      </c>
      <c r="D10" s="51">
        <v>80</v>
      </c>
      <c r="E10" s="51">
        <f t="shared" si="0"/>
        <v>2</v>
      </c>
      <c r="F10" t="s">
        <v>31</v>
      </c>
      <c r="G10" s="50">
        <v>0.565</v>
      </c>
      <c r="H10" s="50">
        <v>0.07</v>
      </c>
      <c r="I10" s="50">
        <v>0.8</v>
      </c>
      <c r="J10">
        <v>4</v>
      </c>
      <c r="K10" t="s">
        <v>94</v>
      </c>
      <c r="L10">
        <v>0.55487</v>
      </c>
      <c r="M10">
        <v>0.49163</v>
      </c>
      <c r="N10">
        <v>88.60273578</v>
      </c>
      <c r="P10" s="50">
        <f t="shared" si="1"/>
        <v>1.13</v>
      </c>
      <c r="Q10">
        <f t="shared" si="2"/>
        <v>0.14</v>
      </c>
      <c r="R10">
        <f t="shared" si="3"/>
        <v>1.6</v>
      </c>
    </row>
    <row r="11" spans="1:18" ht="14.25">
      <c r="A11" t="s">
        <v>23</v>
      </c>
      <c r="B11" t="s">
        <v>144</v>
      </c>
      <c r="C11" s="51">
        <v>80</v>
      </c>
      <c r="D11" s="51">
        <v>82</v>
      </c>
      <c r="E11" s="51">
        <f t="shared" si="0"/>
        <v>2</v>
      </c>
      <c r="F11" t="s">
        <v>31</v>
      </c>
      <c r="G11" s="50">
        <v>1.101</v>
      </c>
      <c r="H11" s="50">
        <v>0.09</v>
      </c>
      <c r="I11" s="50">
        <v>0.25</v>
      </c>
      <c r="J11">
        <v>5</v>
      </c>
      <c r="K11" t="s">
        <v>94</v>
      </c>
      <c r="L11">
        <v>1.08949</v>
      </c>
      <c r="M11">
        <v>1.03005</v>
      </c>
      <c r="N11">
        <v>94.54423629</v>
      </c>
      <c r="P11" s="50">
        <f t="shared" si="1"/>
        <v>2.202</v>
      </c>
      <c r="Q11">
        <f t="shared" si="2"/>
        <v>0.18</v>
      </c>
      <c r="R11">
        <f t="shared" si="3"/>
        <v>0.5</v>
      </c>
    </row>
    <row r="12" spans="1:18" ht="14.25">
      <c r="A12" t="s">
        <v>23</v>
      </c>
      <c r="B12" t="s">
        <v>143</v>
      </c>
      <c r="C12" s="51">
        <v>82</v>
      </c>
      <c r="D12" s="51">
        <v>84</v>
      </c>
      <c r="E12" s="51">
        <f t="shared" si="0"/>
        <v>2</v>
      </c>
      <c r="F12" t="s">
        <v>31</v>
      </c>
      <c r="G12" s="50">
        <v>1.235</v>
      </c>
      <c r="H12" s="50">
        <v>0.12</v>
      </c>
      <c r="I12" s="50">
        <v>1</v>
      </c>
      <c r="J12">
        <v>4</v>
      </c>
      <c r="K12" t="s">
        <v>94</v>
      </c>
      <c r="L12">
        <v>1.2238</v>
      </c>
      <c r="M12">
        <v>1.12531</v>
      </c>
      <c r="N12">
        <v>91.95211636</v>
      </c>
      <c r="P12" s="50">
        <f t="shared" si="1"/>
        <v>2.47</v>
      </c>
      <c r="Q12">
        <f t="shared" si="2"/>
        <v>0.24</v>
      </c>
      <c r="R12">
        <f t="shared" si="3"/>
        <v>2</v>
      </c>
    </row>
    <row r="13" spans="1:18" ht="14.25">
      <c r="A13" t="s">
        <v>23</v>
      </c>
      <c r="B13" t="s">
        <v>142</v>
      </c>
      <c r="C13" s="51">
        <v>84</v>
      </c>
      <c r="D13" s="51">
        <v>86</v>
      </c>
      <c r="E13" s="51">
        <f t="shared" si="0"/>
        <v>2</v>
      </c>
      <c r="F13" t="s">
        <v>31</v>
      </c>
      <c r="G13" s="50">
        <v>1.256</v>
      </c>
      <c r="H13" s="50">
        <v>0.1</v>
      </c>
      <c r="I13" s="50">
        <v>0.25</v>
      </c>
      <c r="J13">
        <v>7</v>
      </c>
      <c r="K13" t="s">
        <v>94</v>
      </c>
      <c r="L13">
        <v>1.25414</v>
      </c>
      <c r="M13">
        <v>1.1749</v>
      </c>
      <c r="N13">
        <v>93.68172612</v>
      </c>
      <c r="P13" s="50">
        <f t="shared" si="1"/>
        <v>2.512</v>
      </c>
      <c r="Q13">
        <f t="shared" si="2"/>
        <v>0.2</v>
      </c>
      <c r="R13">
        <f t="shared" si="3"/>
        <v>0.5</v>
      </c>
    </row>
    <row r="14" spans="1:18" ht="14.25">
      <c r="A14" t="s">
        <v>23</v>
      </c>
      <c r="B14" t="s">
        <v>141</v>
      </c>
      <c r="C14" s="51">
        <v>86</v>
      </c>
      <c r="D14" s="51">
        <v>88</v>
      </c>
      <c r="E14" s="51">
        <f t="shared" si="0"/>
        <v>2</v>
      </c>
      <c r="F14" t="s">
        <v>31</v>
      </c>
      <c r="G14" s="50">
        <v>1.21</v>
      </c>
      <c r="H14" s="50">
        <v>0.07</v>
      </c>
      <c r="I14" s="50">
        <v>0.25</v>
      </c>
      <c r="J14">
        <v>8</v>
      </c>
      <c r="K14" t="s">
        <v>94</v>
      </c>
      <c r="L14">
        <v>1.20359</v>
      </c>
      <c r="M14">
        <v>1.1308</v>
      </c>
      <c r="N14">
        <v>93.95225949</v>
      </c>
      <c r="P14" s="50">
        <f t="shared" si="1"/>
        <v>2.42</v>
      </c>
      <c r="Q14">
        <f t="shared" si="2"/>
        <v>0.14</v>
      </c>
      <c r="R14">
        <f t="shared" si="3"/>
        <v>0.5</v>
      </c>
    </row>
    <row r="15" spans="1:18" ht="14.25">
      <c r="A15" t="s">
        <v>23</v>
      </c>
      <c r="B15" t="s">
        <v>140</v>
      </c>
      <c r="C15" s="51">
        <v>88</v>
      </c>
      <c r="D15" s="51">
        <v>90</v>
      </c>
      <c r="E15" s="51">
        <f t="shared" si="0"/>
        <v>2</v>
      </c>
      <c r="F15" t="s">
        <v>31</v>
      </c>
      <c r="G15" s="50">
        <v>1.464</v>
      </c>
      <c r="H15" s="50">
        <v>0.11</v>
      </c>
      <c r="I15" s="50">
        <v>1.2</v>
      </c>
      <c r="J15">
        <v>9</v>
      </c>
      <c r="K15" t="s">
        <v>94</v>
      </c>
      <c r="L15">
        <v>1.44147</v>
      </c>
      <c r="M15">
        <v>1.35676</v>
      </c>
      <c r="N15">
        <v>94.12336018</v>
      </c>
      <c r="P15" s="50">
        <f t="shared" si="1"/>
        <v>2.928</v>
      </c>
      <c r="Q15">
        <f t="shared" si="2"/>
        <v>0.22</v>
      </c>
      <c r="R15">
        <f t="shared" si="3"/>
        <v>2.4</v>
      </c>
    </row>
    <row r="16" spans="1:18" ht="14.25">
      <c r="A16" t="s">
        <v>23</v>
      </c>
      <c r="B16" t="s">
        <v>139</v>
      </c>
      <c r="C16" s="51">
        <v>90</v>
      </c>
      <c r="D16" s="51">
        <v>92</v>
      </c>
      <c r="E16" s="51">
        <f t="shared" si="0"/>
        <v>2</v>
      </c>
      <c r="F16" t="s">
        <v>31</v>
      </c>
      <c r="G16" s="50">
        <v>0.7054</v>
      </c>
      <c r="H16" s="50">
        <v>0.09</v>
      </c>
      <c r="I16" s="50">
        <v>13</v>
      </c>
      <c r="J16">
        <v>39</v>
      </c>
      <c r="K16" t="s">
        <v>94</v>
      </c>
      <c r="L16">
        <v>0.69164</v>
      </c>
      <c r="M16">
        <v>0.60593</v>
      </c>
      <c r="N16">
        <v>87.607715</v>
      </c>
      <c r="P16" s="50">
        <f t="shared" si="1"/>
        <v>1.4108</v>
      </c>
      <c r="Q16">
        <f t="shared" si="2"/>
        <v>0.18</v>
      </c>
      <c r="R16">
        <f t="shared" si="3"/>
        <v>26</v>
      </c>
    </row>
    <row r="17" spans="1:18" ht="14.25">
      <c r="A17" t="s">
        <v>23</v>
      </c>
      <c r="B17" t="s">
        <v>138</v>
      </c>
      <c r="C17" s="51">
        <v>92</v>
      </c>
      <c r="D17" s="51">
        <v>94</v>
      </c>
      <c r="E17" s="51">
        <f t="shared" si="0"/>
        <v>2</v>
      </c>
      <c r="F17" t="s">
        <v>31</v>
      </c>
      <c r="G17" s="50">
        <v>0.7994</v>
      </c>
      <c r="H17" s="50">
        <v>0.11</v>
      </c>
      <c r="I17" s="50">
        <v>1.7</v>
      </c>
      <c r="J17">
        <v>8</v>
      </c>
      <c r="K17" t="s">
        <v>94</v>
      </c>
      <c r="L17">
        <v>0.79117</v>
      </c>
      <c r="M17">
        <v>0.75247</v>
      </c>
      <c r="N17">
        <v>95.10851018</v>
      </c>
      <c r="P17" s="50">
        <f t="shared" si="1"/>
        <v>1.5988</v>
      </c>
      <c r="Q17">
        <f t="shared" si="2"/>
        <v>0.22</v>
      </c>
      <c r="R17">
        <f t="shared" si="3"/>
        <v>3.4</v>
      </c>
    </row>
    <row r="18" spans="1:18" ht="14.25">
      <c r="A18" t="s">
        <v>23</v>
      </c>
      <c r="B18" t="s">
        <v>137</v>
      </c>
      <c r="C18" s="51">
        <v>94</v>
      </c>
      <c r="D18" s="51">
        <v>96</v>
      </c>
      <c r="E18" s="51">
        <f t="shared" si="0"/>
        <v>2</v>
      </c>
      <c r="F18" t="s">
        <v>31</v>
      </c>
      <c r="G18" s="50">
        <v>1.291</v>
      </c>
      <c r="H18" s="50">
        <v>0.07</v>
      </c>
      <c r="I18" s="50">
        <v>1.1</v>
      </c>
      <c r="J18">
        <v>5</v>
      </c>
      <c r="K18" t="s">
        <v>94</v>
      </c>
      <c r="L18">
        <v>1.28748</v>
      </c>
      <c r="M18">
        <v>1.2102</v>
      </c>
      <c r="N18">
        <v>93.99757666</v>
      </c>
      <c r="P18" s="50">
        <f t="shared" si="1"/>
        <v>2.582</v>
      </c>
      <c r="Q18">
        <f t="shared" si="2"/>
        <v>0.14</v>
      </c>
      <c r="R18">
        <f t="shared" si="3"/>
        <v>2.2</v>
      </c>
    </row>
    <row r="19" spans="1:18" ht="14.25">
      <c r="A19" t="s">
        <v>23</v>
      </c>
      <c r="B19" t="s">
        <v>136</v>
      </c>
      <c r="C19" s="51">
        <v>96</v>
      </c>
      <c r="D19" s="51">
        <v>98</v>
      </c>
      <c r="E19" s="51">
        <f t="shared" si="0"/>
        <v>2</v>
      </c>
      <c r="F19" t="s">
        <v>31</v>
      </c>
      <c r="G19" s="50">
        <v>1.258</v>
      </c>
      <c r="H19" s="50">
        <v>0.09</v>
      </c>
      <c r="I19" s="50">
        <v>1</v>
      </c>
      <c r="J19">
        <v>8</v>
      </c>
      <c r="K19" t="s">
        <v>94</v>
      </c>
      <c r="L19">
        <v>1.25868</v>
      </c>
      <c r="M19">
        <v>1.18251</v>
      </c>
      <c r="N19">
        <v>93.94842216</v>
      </c>
      <c r="P19" s="50">
        <f t="shared" si="1"/>
        <v>2.516</v>
      </c>
      <c r="Q19">
        <f t="shared" si="2"/>
        <v>0.18</v>
      </c>
      <c r="R19">
        <f t="shared" si="3"/>
        <v>2</v>
      </c>
    </row>
    <row r="20" spans="1:18" ht="14.25">
      <c r="A20" t="s">
        <v>23</v>
      </c>
      <c r="B20" t="s">
        <v>135</v>
      </c>
      <c r="C20" s="51">
        <v>98</v>
      </c>
      <c r="D20" s="51">
        <v>100</v>
      </c>
      <c r="E20" s="51">
        <f t="shared" si="0"/>
        <v>2</v>
      </c>
      <c r="F20" t="s">
        <v>31</v>
      </c>
      <c r="G20" s="50">
        <v>1.75</v>
      </c>
      <c r="H20" s="50">
        <v>0.12</v>
      </c>
      <c r="I20" s="50">
        <v>0.25</v>
      </c>
      <c r="J20">
        <v>8</v>
      </c>
      <c r="K20" t="s">
        <v>94</v>
      </c>
      <c r="L20">
        <v>1.71725</v>
      </c>
      <c r="M20">
        <v>1.60219</v>
      </c>
      <c r="N20">
        <v>93.29975251</v>
      </c>
      <c r="P20" s="50">
        <f t="shared" si="1"/>
        <v>3.5</v>
      </c>
      <c r="Q20">
        <f t="shared" si="2"/>
        <v>0.24</v>
      </c>
      <c r="R20">
        <f t="shared" si="3"/>
        <v>0.5</v>
      </c>
    </row>
    <row r="21" spans="1:18" ht="14.25">
      <c r="A21" t="s">
        <v>23</v>
      </c>
      <c r="B21" t="s">
        <v>134</v>
      </c>
      <c r="C21" s="51">
        <v>100</v>
      </c>
      <c r="D21" s="51">
        <v>102</v>
      </c>
      <c r="E21" s="51">
        <f t="shared" si="0"/>
        <v>2</v>
      </c>
      <c r="F21" t="s">
        <v>31</v>
      </c>
      <c r="G21" s="50">
        <v>0.9105</v>
      </c>
      <c r="H21" s="50">
        <v>0.06</v>
      </c>
      <c r="I21" s="50">
        <v>0.25</v>
      </c>
      <c r="J21">
        <v>3</v>
      </c>
      <c r="K21" t="s">
        <v>94</v>
      </c>
      <c r="L21">
        <v>0.8956</v>
      </c>
      <c r="M21">
        <v>0.84541</v>
      </c>
      <c r="N21">
        <v>94.39593569</v>
      </c>
      <c r="P21" s="50">
        <f t="shared" si="1"/>
        <v>1.821</v>
      </c>
      <c r="Q21">
        <f t="shared" si="2"/>
        <v>0.12</v>
      </c>
      <c r="R21">
        <f t="shared" si="3"/>
        <v>0.5</v>
      </c>
    </row>
    <row r="22" spans="1:18" ht="14.25">
      <c r="A22" t="s">
        <v>23</v>
      </c>
      <c r="B22" t="s">
        <v>133</v>
      </c>
      <c r="C22" s="51">
        <v>102</v>
      </c>
      <c r="D22" s="51">
        <v>104</v>
      </c>
      <c r="E22" s="51">
        <f t="shared" si="0"/>
        <v>2</v>
      </c>
      <c r="F22" t="s">
        <v>31</v>
      </c>
      <c r="G22" s="50">
        <v>0.546</v>
      </c>
      <c r="H22" s="50">
        <v>0.07</v>
      </c>
      <c r="I22" s="50">
        <v>0.25</v>
      </c>
      <c r="J22">
        <v>5</v>
      </c>
      <c r="K22" t="s">
        <v>94</v>
      </c>
      <c r="L22">
        <v>0.55131</v>
      </c>
      <c r="M22">
        <v>0.50239</v>
      </c>
      <c r="N22">
        <v>91.1265894</v>
      </c>
      <c r="P22" s="50">
        <f t="shared" si="1"/>
        <v>1.092</v>
      </c>
      <c r="Q22">
        <f t="shared" si="2"/>
        <v>0.14</v>
      </c>
      <c r="R22">
        <f t="shared" si="3"/>
        <v>0.5</v>
      </c>
    </row>
    <row r="23" spans="1:18" ht="14.25">
      <c r="A23" t="s">
        <v>23</v>
      </c>
      <c r="B23" t="s">
        <v>132</v>
      </c>
      <c r="C23" s="51">
        <v>104</v>
      </c>
      <c r="D23" s="51">
        <v>106</v>
      </c>
      <c r="E23" s="51">
        <f t="shared" si="0"/>
        <v>2</v>
      </c>
      <c r="F23" t="s">
        <v>31</v>
      </c>
      <c r="G23" s="50">
        <v>1.623</v>
      </c>
      <c r="H23" s="50">
        <v>0.08</v>
      </c>
      <c r="I23" s="50">
        <v>0.25</v>
      </c>
      <c r="J23">
        <v>7</v>
      </c>
      <c r="K23" t="s">
        <v>94</v>
      </c>
      <c r="L23">
        <v>1.5954</v>
      </c>
      <c r="M23">
        <v>1.29737</v>
      </c>
      <c r="N23">
        <v>81.31941833</v>
      </c>
      <c r="P23" s="50">
        <f t="shared" si="1"/>
        <v>3.246</v>
      </c>
      <c r="Q23">
        <f t="shared" si="2"/>
        <v>0.16</v>
      </c>
      <c r="R23">
        <f t="shared" si="3"/>
        <v>0.5</v>
      </c>
    </row>
    <row r="24" spans="1:18" ht="14.25">
      <c r="A24" t="s">
        <v>23</v>
      </c>
      <c r="B24" t="s">
        <v>131</v>
      </c>
      <c r="C24" s="51">
        <v>106</v>
      </c>
      <c r="D24" s="51">
        <v>108</v>
      </c>
      <c r="E24" s="51">
        <f t="shared" si="0"/>
        <v>2</v>
      </c>
      <c r="F24" t="s">
        <v>31</v>
      </c>
      <c r="G24" s="50">
        <v>1.74</v>
      </c>
      <c r="H24" s="50">
        <v>0.12</v>
      </c>
      <c r="I24" s="50">
        <v>0.25</v>
      </c>
      <c r="J24">
        <v>12</v>
      </c>
      <c r="K24" t="s">
        <v>94</v>
      </c>
      <c r="L24">
        <v>1.71281</v>
      </c>
      <c r="M24">
        <v>1.54929</v>
      </c>
      <c r="N24">
        <v>90.45311506</v>
      </c>
      <c r="P24" s="50">
        <f t="shared" si="1"/>
        <v>3.48</v>
      </c>
      <c r="Q24">
        <f t="shared" si="2"/>
        <v>0.24</v>
      </c>
      <c r="R24">
        <f t="shared" si="3"/>
        <v>0.5</v>
      </c>
    </row>
    <row r="25" spans="1:18" ht="14.25">
      <c r="A25" t="s">
        <v>23</v>
      </c>
      <c r="B25" t="s">
        <v>130</v>
      </c>
      <c r="C25" s="51">
        <v>108</v>
      </c>
      <c r="D25" s="51">
        <v>110</v>
      </c>
      <c r="E25" s="51">
        <f t="shared" si="0"/>
        <v>2</v>
      </c>
      <c r="F25" t="s">
        <v>31</v>
      </c>
      <c r="G25" s="50">
        <v>2.002</v>
      </c>
      <c r="H25" s="50">
        <v>0.12</v>
      </c>
      <c r="I25" s="50">
        <v>1.4</v>
      </c>
      <c r="J25">
        <v>7</v>
      </c>
      <c r="K25" t="s">
        <v>94</v>
      </c>
      <c r="L25">
        <v>1.99905</v>
      </c>
      <c r="M25">
        <v>1.8501</v>
      </c>
      <c r="N25">
        <v>92.54896076</v>
      </c>
      <c r="P25" s="50">
        <f t="shared" si="1"/>
        <v>4.004</v>
      </c>
      <c r="Q25">
        <f t="shared" si="2"/>
        <v>0.24</v>
      </c>
      <c r="R25">
        <f t="shared" si="3"/>
        <v>2.8</v>
      </c>
    </row>
    <row r="26" spans="1:18" ht="14.25">
      <c r="A26" t="s">
        <v>23</v>
      </c>
      <c r="B26" t="s">
        <v>129</v>
      </c>
      <c r="C26" s="51">
        <v>110</v>
      </c>
      <c r="D26" s="51">
        <v>112</v>
      </c>
      <c r="E26" s="51">
        <f t="shared" si="0"/>
        <v>2</v>
      </c>
      <c r="F26" t="s">
        <v>31</v>
      </c>
      <c r="G26" s="50">
        <v>2.678</v>
      </c>
      <c r="H26" s="50">
        <v>0.09</v>
      </c>
      <c r="I26" s="50">
        <v>1.2</v>
      </c>
      <c r="J26">
        <v>11</v>
      </c>
      <c r="K26" t="s">
        <v>94</v>
      </c>
      <c r="L26">
        <v>2.66468</v>
      </c>
      <c r="M26">
        <v>2.43564</v>
      </c>
      <c r="N26">
        <v>91.40459642</v>
      </c>
      <c r="P26" s="50">
        <f t="shared" si="1"/>
        <v>5.356</v>
      </c>
      <c r="Q26">
        <f t="shared" si="2"/>
        <v>0.18</v>
      </c>
      <c r="R26">
        <f t="shared" si="3"/>
        <v>2.4</v>
      </c>
    </row>
    <row r="27" spans="1:18" ht="14.25">
      <c r="A27" t="s">
        <v>23</v>
      </c>
      <c r="B27" t="s">
        <v>128</v>
      </c>
      <c r="C27" s="51">
        <v>112</v>
      </c>
      <c r="D27" s="51">
        <v>114</v>
      </c>
      <c r="E27" s="51">
        <f t="shared" si="0"/>
        <v>2</v>
      </c>
      <c r="F27" t="s">
        <v>31</v>
      </c>
      <c r="G27" s="50">
        <v>2.74</v>
      </c>
      <c r="H27" s="50">
        <v>0.1</v>
      </c>
      <c r="I27" s="50">
        <v>1.4</v>
      </c>
      <c r="J27">
        <v>9</v>
      </c>
      <c r="K27" t="s">
        <v>94</v>
      </c>
      <c r="L27">
        <v>2.70121</v>
      </c>
      <c r="M27">
        <v>2.43568</v>
      </c>
      <c r="N27">
        <v>90.16996087</v>
      </c>
      <c r="P27" s="50">
        <f t="shared" si="1"/>
        <v>5.48</v>
      </c>
      <c r="Q27">
        <f t="shared" si="2"/>
        <v>0.2</v>
      </c>
      <c r="R27">
        <f t="shared" si="3"/>
        <v>2.8</v>
      </c>
    </row>
    <row r="28" spans="1:18" ht="14.25">
      <c r="A28" t="s">
        <v>23</v>
      </c>
      <c r="B28" t="s">
        <v>127</v>
      </c>
      <c r="C28" s="51">
        <v>114</v>
      </c>
      <c r="D28" s="51">
        <v>116</v>
      </c>
      <c r="E28" s="51">
        <f t="shared" si="0"/>
        <v>2</v>
      </c>
      <c r="F28" t="s">
        <v>31</v>
      </c>
      <c r="G28" s="50">
        <v>2.204</v>
      </c>
      <c r="H28" s="50">
        <v>0.13</v>
      </c>
      <c r="I28" s="50">
        <v>2.9</v>
      </c>
      <c r="J28">
        <v>11</v>
      </c>
      <c r="K28" t="s">
        <v>94</v>
      </c>
      <c r="L28">
        <v>2.18869</v>
      </c>
      <c r="M28">
        <v>2.0028</v>
      </c>
      <c r="N28">
        <v>91.50679173</v>
      </c>
      <c r="P28" s="50">
        <f t="shared" si="1"/>
        <v>4.408</v>
      </c>
      <c r="Q28">
        <f t="shared" si="2"/>
        <v>0.26</v>
      </c>
      <c r="R28">
        <f t="shared" si="3"/>
        <v>5.8</v>
      </c>
    </row>
    <row r="29" spans="1:18" ht="14.25">
      <c r="A29" t="s">
        <v>23</v>
      </c>
      <c r="B29" t="s">
        <v>126</v>
      </c>
      <c r="C29" s="51">
        <v>116</v>
      </c>
      <c r="D29" s="51">
        <v>118</v>
      </c>
      <c r="E29" s="51">
        <f t="shared" si="0"/>
        <v>2</v>
      </c>
      <c r="F29" t="s">
        <v>31</v>
      </c>
      <c r="G29" s="50">
        <v>1.531</v>
      </c>
      <c r="H29" s="50">
        <v>0.1</v>
      </c>
      <c r="I29" s="50">
        <v>1.2</v>
      </c>
      <c r="J29">
        <v>10</v>
      </c>
      <c r="K29" t="s">
        <v>94</v>
      </c>
      <c r="L29">
        <v>1.50799</v>
      </c>
      <c r="M29">
        <v>1.30968</v>
      </c>
      <c r="N29">
        <v>86.84938229</v>
      </c>
      <c r="P29" s="50">
        <f t="shared" si="1"/>
        <v>3.062</v>
      </c>
      <c r="Q29">
        <f t="shared" si="2"/>
        <v>0.2</v>
      </c>
      <c r="R29">
        <f t="shared" si="3"/>
        <v>2.4</v>
      </c>
    </row>
    <row r="30" spans="1:18" ht="14.25">
      <c r="A30" t="s">
        <v>23</v>
      </c>
      <c r="B30" t="s">
        <v>125</v>
      </c>
      <c r="C30" s="51">
        <v>118</v>
      </c>
      <c r="D30" s="51">
        <v>120</v>
      </c>
      <c r="E30" s="51">
        <f t="shared" si="0"/>
        <v>2</v>
      </c>
      <c r="F30" t="s">
        <v>31</v>
      </c>
      <c r="G30" s="50">
        <v>0.6869</v>
      </c>
      <c r="H30" s="50">
        <v>0.1</v>
      </c>
      <c r="I30" s="50">
        <v>0.6</v>
      </c>
      <c r="J30">
        <v>9</v>
      </c>
      <c r="K30" t="s">
        <v>94</v>
      </c>
      <c r="L30">
        <v>0.67917</v>
      </c>
      <c r="M30">
        <v>0.5584</v>
      </c>
      <c r="N30">
        <v>82.21800138</v>
      </c>
      <c r="P30" s="50">
        <f t="shared" si="1"/>
        <v>1.3738</v>
      </c>
      <c r="Q30">
        <f t="shared" si="2"/>
        <v>0.2</v>
      </c>
      <c r="R30">
        <f t="shared" si="3"/>
        <v>1.2</v>
      </c>
    </row>
    <row r="31" spans="1:18" ht="14.25">
      <c r="A31" t="s">
        <v>23</v>
      </c>
      <c r="B31" t="s">
        <v>124</v>
      </c>
      <c r="C31" s="51">
        <v>120</v>
      </c>
      <c r="D31" s="51">
        <v>122</v>
      </c>
      <c r="E31" s="51">
        <f t="shared" si="0"/>
        <v>2</v>
      </c>
      <c r="F31" t="s">
        <v>31</v>
      </c>
      <c r="G31" s="50">
        <v>0.2606</v>
      </c>
      <c r="H31" s="50">
        <v>0.06</v>
      </c>
      <c r="I31" s="50">
        <v>0.25</v>
      </c>
      <c r="J31">
        <v>5</v>
      </c>
      <c r="K31" t="s">
        <v>94</v>
      </c>
      <c r="L31">
        <v>0.26154</v>
      </c>
      <c r="M31">
        <v>0.17115</v>
      </c>
      <c r="N31">
        <v>65.43932095</v>
      </c>
      <c r="P31" s="50">
        <f t="shared" si="1"/>
        <v>0.5212</v>
      </c>
      <c r="Q31">
        <f t="shared" si="2"/>
        <v>0.12</v>
      </c>
      <c r="R31">
        <f t="shared" si="3"/>
        <v>0.5</v>
      </c>
    </row>
    <row r="32" spans="1:18" ht="14.25">
      <c r="A32" t="s">
        <v>23</v>
      </c>
      <c r="B32" t="s">
        <v>123</v>
      </c>
      <c r="C32" s="51">
        <v>122</v>
      </c>
      <c r="D32" s="51">
        <v>124</v>
      </c>
      <c r="E32" s="51">
        <f t="shared" si="0"/>
        <v>2</v>
      </c>
      <c r="F32" t="s">
        <v>31</v>
      </c>
      <c r="G32" s="50">
        <v>0.9621</v>
      </c>
      <c r="H32" s="50">
        <v>0.06</v>
      </c>
      <c r="I32" s="50">
        <v>0.25</v>
      </c>
      <c r="J32">
        <v>7</v>
      </c>
      <c r="K32" t="s">
        <v>94</v>
      </c>
      <c r="L32">
        <v>0.96182</v>
      </c>
      <c r="M32">
        <v>0.89243</v>
      </c>
      <c r="N32">
        <v>92.78555239</v>
      </c>
      <c r="P32" s="50">
        <f t="shared" si="1"/>
        <v>1.9242</v>
      </c>
      <c r="Q32">
        <f t="shared" si="2"/>
        <v>0.12</v>
      </c>
      <c r="R32">
        <f t="shared" si="3"/>
        <v>0.5</v>
      </c>
    </row>
    <row r="33" spans="1:18" ht="14.25">
      <c r="A33" t="s">
        <v>23</v>
      </c>
      <c r="B33" t="s">
        <v>122</v>
      </c>
      <c r="C33" s="51">
        <v>124</v>
      </c>
      <c r="D33" s="51">
        <v>126</v>
      </c>
      <c r="E33" s="51">
        <f t="shared" si="0"/>
        <v>2</v>
      </c>
      <c r="F33" t="s">
        <v>31</v>
      </c>
      <c r="G33" s="50">
        <v>0.5851</v>
      </c>
      <c r="H33" s="50">
        <v>0.06</v>
      </c>
      <c r="I33" s="50">
        <v>0.25</v>
      </c>
      <c r="J33">
        <v>4</v>
      </c>
      <c r="K33" t="s">
        <v>94</v>
      </c>
      <c r="L33">
        <v>0.57519</v>
      </c>
      <c r="M33">
        <v>0.52061</v>
      </c>
      <c r="N33">
        <v>90.5109616</v>
      </c>
      <c r="P33" s="50">
        <f t="shared" si="1"/>
        <v>1.1702</v>
      </c>
      <c r="Q33">
        <f t="shared" si="2"/>
        <v>0.12</v>
      </c>
      <c r="R33">
        <f t="shared" si="3"/>
        <v>0.5</v>
      </c>
    </row>
    <row r="34" spans="1:18" ht="14.25">
      <c r="A34" t="s">
        <v>23</v>
      </c>
      <c r="B34" t="s">
        <v>121</v>
      </c>
      <c r="C34" s="51">
        <v>126</v>
      </c>
      <c r="D34" s="51">
        <v>128</v>
      </c>
      <c r="E34" s="51">
        <f aca="true" t="shared" si="4" ref="E34:E65">D34-C34</f>
        <v>2</v>
      </c>
      <c r="F34" t="s">
        <v>31</v>
      </c>
      <c r="G34" s="50">
        <v>0.7722</v>
      </c>
      <c r="H34" s="50">
        <v>0.14</v>
      </c>
      <c r="I34" s="50">
        <v>0.6</v>
      </c>
      <c r="J34">
        <v>6</v>
      </c>
      <c r="K34" t="s">
        <v>94</v>
      </c>
      <c r="L34">
        <v>0.76074</v>
      </c>
      <c r="M34">
        <v>0.69715</v>
      </c>
      <c r="N34">
        <v>91.64103373</v>
      </c>
      <c r="P34" s="50">
        <f aca="true" t="shared" si="5" ref="P34:P65">G34*E34</f>
        <v>1.5444</v>
      </c>
      <c r="Q34">
        <f aca="true" t="shared" si="6" ref="Q34:Q65">H34*E34</f>
        <v>0.28</v>
      </c>
      <c r="R34">
        <f aca="true" t="shared" si="7" ref="R34:R65">I34*E34</f>
        <v>1.2</v>
      </c>
    </row>
    <row r="35" spans="1:18" ht="14.25">
      <c r="A35" t="s">
        <v>23</v>
      </c>
      <c r="B35" t="s">
        <v>120</v>
      </c>
      <c r="C35" s="51">
        <v>128</v>
      </c>
      <c r="D35" s="51">
        <v>130</v>
      </c>
      <c r="E35" s="51">
        <f t="shared" si="4"/>
        <v>2</v>
      </c>
      <c r="F35" t="s">
        <v>31</v>
      </c>
      <c r="G35" s="50">
        <v>1.942</v>
      </c>
      <c r="H35" s="50">
        <v>0.11</v>
      </c>
      <c r="I35" s="50">
        <v>0.6</v>
      </c>
      <c r="J35">
        <v>6</v>
      </c>
      <c r="K35" t="s">
        <v>94</v>
      </c>
      <c r="L35">
        <v>1.92443</v>
      </c>
      <c r="M35">
        <v>1.8304</v>
      </c>
      <c r="N35">
        <v>95.11387788</v>
      </c>
      <c r="P35" s="50">
        <f t="shared" si="5"/>
        <v>3.884</v>
      </c>
      <c r="Q35">
        <f t="shared" si="6"/>
        <v>0.22</v>
      </c>
      <c r="R35">
        <f t="shared" si="7"/>
        <v>1.2</v>
      </c>
    </row>
    <row r="36" spans="1:18" ht="14.25">
      <c r="A36" t="s">
        <v>23</v>
      </c>
      <c r="B36" t="s">
        <v>119</v>
      </c>
      <c r="C36" s="51">
        <v>130</v>
      </c>
      <c r="D36" s="51">
        <v>132</v>
      </c>
      <c r="E36" s="51">
        <f t="shared" si="4"/>
        <v>2</v>
      </c>
      <c r="F36" t="s">
        <v>31</v>
      </c>
      <c r="G36" s="50">
        <v>1.28</v>
      </c>
      <c r="H36" s="50">
        <v>0.08</v>
      </c>
      <c r="I36" s="50">
        <v>0.9</v>
      </c>
      <c r="J36">
        <v>6</v>
      </c>
      <c r="K36" t="s">
        <v>94</v>
      </c>
      <c r="L36">
        <v>1.2778</v>
      </c>
      <c r="M36">
        <v>1.20029</v>
      </c>
      <c r="N36">
        <v>93.93410549</v>
      </c>
      <c r="P36" s="50">
        <f t="shared" si="5"/>
        <v>2.56</v>
      </c>
      <c r="Q36">
        <f t="shared" si="6"/>
        <v>0.16</v>
      </c>
      <c r="R36">
        <f t="shared" si="7"/>
        <v>1.8</v>
      </c>
    </row>
    <row r="37" spans="1:18" ht="14.25">
      <c r="A37" t="s">
        <v>23</v>
      </c>
      <c r="B37" t="s">
        <v>118</v>
      </c>
      <c r="C37" s="51">
        <v>132</v>
      </c>
      <c r="D37" s="51">
        <v>134</v>
      </c>
      <c r="E37" s="51">
        <f t="shared" si="4"/>
        <v>2</v>
      </c>
      <c r="F37" t="s">
        <v>31</v>
      </c>
      <c r="G37" s="50">
        <v>1.88</v>
      </c>
      <c r="H37" s="50">
        <v>0.1</v>
      </c>
      <c r="I37" s="50">
        <v>0.5</v>
      </c>
      <c r="J37">
        <v>4</v>
      </c>
      <c r="K37" t="s">
        <v>94</v>
      </c>
      <c r="L37">
        <v>1.86339</v>
      </c>
      <c r="M37">
        <v>1.66661</v>
      </c>
      <c r="N37">
        <v>89.43967715</v>
      </c>
      <c r="P37" s="50">
        <f t="shared" si="5"/>
        <v>3.76</v>
      </c>
      <c r="Q37">
        <f t="shared" si="6"/>
        <v>0.2</v>
      </c>
      <c r="R37">
        <f t="shared" si="7"/>
        <v>1</v>
      </c>
    </row>
    <row r="38" spans="1:18" ht="14.25">
      <c r="A38" t="s">
        <v>23</v>
      </c>
      <c r="B38" t="s">
        <v>117</v>
      </c>
      <c r="C38" s="51">
        <v>134</v>
      </c>
      <c r="D38" s="51">
        <v>136</v>
      </c>
      <c r="E38" s="51">
        <f t="shared" si="4"/>
        <v>2</v>
      </c>
      <c r="F38" t="s">
        <v>31</v>
      </c>
      <c r="G38" s="50">
        <v>2.496</v>
      </c>
      <c r="H38" s="50">
        <v>0.15</v>
      </c>
      <c r="I38" s="50">
        <v>5.8</v>
      </c>
      <c r="J38">
        <v>18</v>
      </c>
      <c r="K38" t="s">
        <v>94</v>
      </c>
      <c r="L38">
        <v>2.44659</v>
      </c>
      <c r="M38">
        <v>2.1426</v>
      </c>
      <c r="N38">
        <v>87.57495126</v>
      </c>
      <c r="P38" s="50">
        <f t="shared" si="5"/>
        <v>4.992</v>
      </c>
      <c r="Q38">
        <f t="shared" si="6"/>
        <v>0.3</v>
      </c>
      <c r="R38">
        <f t="shared" si="7"/>
        <v>11.6</v>
      </c>
    </row>
    <row r="39" spans="1:18" ht="14.25">
      <c r="A39" t="s">
        <v>23</v>
      </c>
      <c r="B39" t="s">
        <v>116</v>
      </c>
      <c r="C39" s="51">
        <v>136</v>
      </c>
      <c r="D39" s="51">
        <v>138</v>
      </c>
      <c r="E39" s="51">
        <f t="shared" si="4"/>
        <v>2</v>
      </c>
      <c r="F39" t="s">
        <v>31</v>
      </c>
      <c r="G39" s="50">
        <v>3.161</v>
      </c>
      <c r="H39" s="50">
        <v>0.15</v>
      </c>
      <c r="I39" s="50">
        <v>1.2</v>
      </c>
      <c r="J39">
        <v>8</v>
      </c>
      <c r="K39" t="s">
        <v>94</v>
      </c>
      <c r="L39">
        <v>3.13261</v>
      </c>
      <c r="M39">
        <v>2.74264</v>
      </c>
      <c r="N39">
        <v>87.55127513</v>
      </c>
      <c r="P39" s="50">
        <f t="shared" si="5"/>
        <v>6.322</v>
      </c>
      <c r="Q39">
        <f t="shared" si="6"/>
        <v>0.3</v>
      </c>
      <c r="R39">
        <f t="shared" si="7"/>
        <v>2.4</v>
      </c>
    </row>
    <row r="40" spans="1:18" ht="14.25">
      <c r="A40" t="s">
        <v>23</v>
      </c>
      <c r="B40" t="s">
        <v>115</v>
      </c>
      <c r="C40" s="51">
        <v>138</v>
      </c>
      <c r="D40" s="51">
        <v>140</v>
      </c>
      <c r="E40" s="51">
        <f t="shared" si="4"/>
        <v>2</v>
      </c>
      <c r="F40" t="s">
        <v>31</v>
      </c>
      <c r="G40" s="50">
        <v>5.814</v>
      </c>
      <c r="H40" s="50">
        <v>0.31</v>
      </c>
      <c r="I40" s="50">
        <v>2.9</v>
      </c>
      <c r="J40">
        <v>13</v>
      </c>
      <c r="K40" t="s">
        <v>94</v>
      </c>
      <c r="L40">
        <v>5.8084</v>
      </c>
      <c r="M40">
        <v>5.09809</v>
      </c>
      <c r="N40">
        <v>87.77098685</v>
      </c>
      <c r="P40" s="50">
        <f t="shared" si="5"/>
        <v>11.628</v>
      </c>
      <c r="Q40">
        <f t="shared" si="6"/>
        <v>0.62</v>
      </c>
      <c r="R40">
        <f t="shared" si="7"/>
        <v>5.8</v>
      </c>
    </row>
    <row r="41" spans="1:18" ht="14.25">
      <c r="A41" t="s">
        <v>23</v>
      </c>
      <c r="B41" t="s">
        <v>114</v>
      </c>
      <c r="C41" s="51">
        <v>140</v>
      </c>
      <c r="D41" s="51">
        <v>142</v>
      </c>
      <c r="E41" s="51">
        <f t="shared" si="4"/>
        <v>2</v>
      </c>
      <c r="F41" t="s">
        <v>31</v>
      </c>
      <c r="G41" s="50">
        <v>1.617</v>
      </c>
      <c r="H41" s="50">
        <v>0.21</v>
      </c>
      <c r="I41" s="50">
        <v>2.7</v>
      </c>
      <c r="J41">
        <v>7</v>
      </c>
      <c r="K41" t="s">
        <v>94</v>
      </c>
      <c r="L41">
        <v>1.5912</v>
      </c>
      <c r="M41">
        <v>1.33988</v>
      </c>
      <c r="N41">
        <v>84.20563097</v>
      </c>
      <c r="P41" s="50">
        <f t="shared" si="5"/>
        <v>3.234</v>
      </c>
      <c r="Q41">
        <f t="shared" si="6"/>
        <v>0.42</v>
      </c>
      <c r="R41">
        <f t="shared" si="7"/>
        <v>5.4</v>
      </c>
    </row>
    <row r="42" spans="1:18" ht="14.25">
      <c r="A42" t="s">
        <v>23</v>
      </c>
      <c r="B42" t="s">
        <v>113</v>
      </c>
      <c r="C42" s="51">
        <v>142</v>
      </c>
      <c r="D42" s="51">
        <v>144</v>
      </c>
      <c r="E42" s="51">
        <f t="shared" si="4"/>
        <v>2</v>
      </c>
      <c r="F42" t="s">
        <v>31</v>
      </c>
      <c r="G42" s="50">
        <v>3.239</v>
      </c>
      <c r="H42" s="50">
        <v>0.56</v>
      </c>
      <c r="I42" s="50">
        <v>4.1</v>
      </c>
      <c r="J42">
        <v>5</v>
      </c>
      <c r="K42" t="s">
        <v>94</v>
      </c>
      <c r="L42">
        <v>3.17985</v>
      </c>
      <c r="M42">
        <v>2.58167</v>
      </c>
      <c r="N42">
        <v>81.18842084</v>
      </c>
      <c r="P42" s="50">
        <f t="shared" si="5"/>
        <v>6.478</v>
      </c>
      <c r="Q42">
        <f t="shared" si="6"/>
        <v>1.12</v>
      </c>
      <c r="R42">
        <f t="shared" si="7"/>
        <v>8.2</v>
      </c>
    </row>
    <row r="43" spans="1:18" ht="14.25">
      <c r="A43" t="s">
        <v>23</v>
      </c>
      <c r="B43" t="s">
        <v>112</v>
      </c>
      <c r="C43" s="51">
        <v>144</v>
      </c>
      <c r="D43" s="51">
        <v>146</v>
      </c>
      <c r="E43" s="51">
        <f t="shared" si="4"/>
        <v>2</v>
      </c>
      <c r="F43" t="s">
        <v>31</v>
      </c>
      <c r="G43" s="50">
        <v>3.605</v>
      </c>
      <c r="H43" s="50">
        <v>0.59</v>
      </c>
      <c r="I43" s="50">
        <v>4.1</v>
      </c>
      <c r="J43">
        <v>7</v>
      </c>
      <c r="K43" t="s">
        <v>94</v>
      </c>
      <c r="L43">
        <v>3.55285</v>
      </c>
      <c r="M43">
        <v>2.79001</v>
      </c>
      <c r="N43">
        <v>78.52878675</v>
      </c>
      <c r="P43" s="50">
        <f t="shared" si="5"/>
        <v>7.21</v>
      </c>
      <c r="Q43">
        <f t="shared" si="6"/>
        <v>1.18</v>
      </c>
      <c r="R43">
        <f t="shared" si="7"/>
        <v>8.2</v>
      </c>
    </row>
    <row r="44" spans="1:18" ht="14.25">
      <c r="A44" t="s">
        <v>23</v>
      </c>
      <c r="B44" t="s">
        <v>111</v>
      </c>
      <c r="C44" s="51">
        <v>146</v>
      </c>
      <c r="D44" s="51">
        <v>148</v>
      </c>
      <c r="E44" s="51">
        <f t="shared" si="4"/>
        <v>2</v>
      </c>
      <c r="F44" t="s">
        <v>31</v>
      </c>
      <c r="G44" s="50">
        <v>3.119</v>
      </c>
      <c r="H44" s="50">
        <v>0.25</v>
      </c>
      <c r="I44" s="50">
        <v>5.5</v>
      </c>
      <c r="J44">
        <v>9</v>
      </c>
      <c r="K44" t="s">
        <v>94</v>
      </c>
      <c r="L44">
        <v>3.05819</v>
      </c>
      <c r="M44">
        <v>2.40651</v>
      </c>
      <c r="N44">
        <v>78.69066343</v>
      </c>
      <c r="P44" s="50">
        <f t="shared" si="5"/>
        <v>6.238</v>
      </c>
      <c r="Q44">
        <f t="shared" si="6"/>
        <v>0.5</v>
      </c>
      <c r="R44">
        <f t="shared" si="7"/>
        <v>11</v>
      </c>
    </row>
    <row r="45" spans="1:18" ht="14.25">
      <c r="A45" t="s">
        <v>23</v>
      </c>
      <c r="B45" t="s">
        <v>110</v>
      </c>
      <c r="C45" s="51">
        <v>148</v>
      </c>
      <c r="D45" s="51">
        <v>150</v>
      </c>
      <c r="E45" s="51">
        <f t="shared" si="4"/>
        <v>2</v>
      </c>
      <c r="F45" t="s">
        <v>31</v>
      </c>
      <c r="G45" s="50">
        <v>2.36</v>
      </c>
      <c r="H45" s="50">
        <v>0.26</v>
      </c>
      <c r="I45" s="50">
        <v>0.25</v>
      </c>
      <c r="J45">
        <v>9</v>
      </c>
      <c r="K45" t="s">
        <v>94</v>
      </c>
      <c r="L45">
        <v>2.36267</v>
      </c>
      <c r="M45">
        <v>1.67003</v>
      </c>
      <c r="N45">
        <v>70.68401427</v>
      </c>
      <c r="P45" s="50">
        <f t="shared" si="5"/>
        <v>4.72</v>
      </c>
      <c r="Q45">
        <f t="shared" si="6"/>
        <v>0.52</v>
      </c>
      <c r="R45">
        <f t="shared" si="7"/>
        <v>0.5</v>
      </c>
    </row>
    <row r="46" spans="1:18" ht="14.25">
      <c r="A46" t="s">
        <v>23</v>
      </c>
      <c r="B46" t="s">
        <v>109</v>
      </c>
      <c r="C46" s="51">
        <v>150</v>
      </c>
      <c r="D46" s="51">
        <v>152</v>
      </c>
      <c r="E46" s="51">
        <f t="shared" si="4"/>
        <v>2</v>
      </c>
      <c r="F46" t="s">
        <v>31</v>
      </c>
      <c r="G46" s="50">
        <v>2.418</v>
      </c>
      <c r="H46" s="50">
        <v>0.25</v>
      </c>
      <c r="I46" s="50">
        <v>0.7</v>
      </c>
      <c r="J46">
        <v>6</v>
      </c>
      <c r="K46" t="s">
        <v>94</v>
      </c>
      <c r="L46">
        <v>2.37921</v>
      </c>
      <c r="M46">
        <v>1.80267</v>
      </c>
      <c r="N46">
        <v>75.76758672</v>
      </c>
      <c r="P46" s="50">
        <f t="shared" si="5"/>
        <v>4.836</v>
      </c>
      <c r="Q46">
        <f t="shared" si="6"/>
        <v>0.5</v>
      </c>
      <c r="R46">
        <f t="shared" si="7"/>
        <v>1.4</v>
      </c>
    </row>
    <row r="47" spans="1:18" ht="14.25">
      <c r="A47" t="s">
        <v>23</v>
      </c>
      <c r="B47" t="s">
        <v>108</v>
      </c>
      <c r="C47" s="51">
        <v>152</v>
      </c>
      <c r="D47" s="51">
        <v>154</v>
      </c>
      <c r="E47" s="51">
        <f t="shared" si="4"/>
        <v>2</v>
      </c>
      <c r="F47" t="s">
        <v>31</v>
      </c>
      <c r="G47" s="50">
        <v>1.498</v>
      </c>
      <c r="H47" s="50">
        <v>0.14</v>
      </c>
      <c r="I47" s="50">
        <v>0.6</v>
      </c>
      <c r="J47">
        <v>5</v>
      </c>
      <c r="K47" t="s">
        <v>94</v>
      </c>
      <c r="L47">
        <v>1.48705</v>
      </c>
      <c r="M47">
        <v>1.09182</v>
      </c>
      <c r="N47">
        <v>73.42187553</v>
      </c>
      <c r="P47" s="50">
        <f t="shared" si="5"/>
        <v>2.996</v>
      </c>
      <c r="Q47">
        <f t="shared" si="6"/>
        <v>0.28</v>
      </c>
      <c r="R47">
        <f t="shared" si="7"/>
        <v>1.2</v>
      </c>
    </row>
    <row r="48" spans="1:18" ht="14.25">
      <c r="A48" t="s">
        <v>23</v>
      </c>
      <c r="B48" t="s">
        <v>107</v>
      </c>
      <c r="C48" s="51">
        <v>154</v>
      </c>
      <c r="D48" s="51">
        <v>156</v>
      </c>
      <c r="E48" s="51">
        <f t="shared" si="4"/>
        <v>2</v>
      </c>
      <c r="F48" t="s">
        <v>31</v>
      </c>
      <c r="G48" s="50">
        <v>1.937</v>
      </c>
      <c r="H48" s="50">
        <v>0.48</v>
      </c>
      <c r="I48" s="50">
        <v>8.4</v>
      </c>
      <c r="J48">
        <v>7</v>
      </c>
      <c r="K48" t="s">
        <v>94</v>
      </c>
      <c r="L48">
        <v>1.89817</v>
      </c>
      <c r="M48">
        <v>1.46298</v>
      </c>
      <c r="N48">
        <v>77.07318101</v>
      </c>
      <c r="P48" s="50">
        <f t="shared" si="5"/>
        <v>3.874</v>
      </c>
      <c r="Q48">
        <f t="shared" si="6"/>
        <v>0.96</v>
      </c>
      <c r="R48">
        <f t="shared" si="7"/>
        <v>16.8</v>
      </c>
    </row>
    <row r="49" spans="1:18" ht="14.25">
      <c r="A49" t="s">
        <v>23</v>
      </c>
      <c r="B49" t="s">
        <v>106</v>
      </c>
      <c r="C49" s="51">
        <v>156</v>
      </c>
      <c r="D49" s="51">
        <v>158</v>
      </c>
      <c r="E49" s="51">
        <f t="shared" si="4"/>
        <v>2</v>
      </c>
      <c r="F49" t="s">
        <v>31</v>
      </c>
      <c r="G49" s="50">
        <v>2.891</v>
      </c>
      <c r="H49" s="50">
        <v>0.8</v>
      </c>
      <c r="I49" s="50">
        <v>17.5</v>
      </c>
      <c r="J49">
        <v>4</v>
      </c>
      <c r="K49" t="s">
        <v>94</v>
      </c>
      <c r="L49">
        <v>2.86866</v>
      </c>
      <c r="M49">
        <v>2.29802</v>
      </c>
      <c r="N49">
        <v>80.10778552</v>
      </c>
      <c r="P49" s="50">
        <f t="shared" si="5"/>
        <v>5.782</v>
      </c>
      <c r="Q49">
        <f t="shared" si="6"/>
        <v>1.6</v>
      </c>
      <c r="R49">
        <f t="shared" si="7"/>
        <v>35</v>
      </c>
    </row>
    <row r="50" spans="1:18" ht="14.25">
      <c r="A50" t="s">
        <v>23</v>
      </c>
      <c r="B50" t="s">
        <v>105</v>
      </c>
      <c r="C50" s="51">
        <v>158</v>
      </c>
      <c r="D50" s="51">
        <v>160</v>
      </c>
      <c r="E50" s="51">
        <f t="shared" si="4"/>
        <v>2</v>
      </c>
      <c r="F50" t="s">
        <v>31</v>
      </c>
      <c r="G50" s="50">
        <v>1.823</v>
      </c>
      <c r="H50" s="50">
        <v>0.18</v>
      </c>
      <c r="I50" s="50">
        <v>1.6</v>
      </c>
      <c r="J50">
        <v>10</v>
      </c>
      <c r="K50" t="s">
        <v>94</v>
      </c>
      <c r="L50">
        <v>1.79132</v>
      </c>
      <c r="M50">
        <v>1.70297</v>
      </c>
      <c r="N50">
        <v>95.0678829</v>
      </c>
      <c r="P50" s="50">
        <f t="shared" si="5"/>
        <v>3.646</v>
      </c>
      <c r="Q50">
        <f t="shared" si="6"/>
        <v>0.36</v>
      </c>
      <c r="R50">
        <f t="shared" si="7"/>
        <v>3.2</v>
      </c>
    </row>
    <row r="51" spans="1:18" ht="14.25">
      <c r="A51" t="s">
        <v>23</v>
      </c>
      <c r="B51" t="s">
        <v>104</v>
      </c>
      <c r="C51" s="51">
        <v>160</v>
      </c>
      <c r="D51" s="51">
        <v>162</v>
      </c>
      <c r="E51" s="51">
        <f t="shared" si="4"/>
        <v>2</v>
      </c>
      <c r="F51" t="s">
        <v>31</v>
      </c>
      <c r="G51" s="50">
        <v>3.06</v>
      </c>
      <c r="H51" s="50">
        <v>0.32</v>
      </c>
      <c r="I51" s="50">
        <v>2.8</v>
      </c>
      <c r="J51">
        <v>6</v>
      </c>
      <c r="K51" t="s">
        <v>94</v>
      </c>
      <c r="L51">
        <v>3.0228</v>
      </c>
      <c r="M51">
        <v>2.02928</v>
      </c>
      <c r="N51">
        <v>67.13245997</v>
      </c>
      <c r="P51" s="50">
        <f t="shared" si="5"/>
        <v>6.12</v>
      </c>
      <c r="Q51">
        <f t="shared" si="6"/>
        <v>0.64</v>
      </c>
      <c r="R51">
        <f t="shared" si="7"/>
        <v>5.6</v>
      </c>
    </row>
    <row r="52" spans="1:18" ht="14.25">
      <c r="A52" t="s">
        <v>23</v>
      </c>
      <c r="B52" t="s">
        <v>103</v>
      </c>
      <c r="C52" s="51">
        <v>162</v>
      </c>
      <c r="D52" s="51">
        <v>164</v>
      </c>
      <c r="E52" s="51">
        <f t="shared" si="4"/>
        <v>2</v>
      </c>
      <c r="F52" t="s">
        <v>31</v>
      </c>
      <c r="G52" s="50">
        <v>2.585</v>
      </c>
      <c r="H52" s="50">
        <v>0.55</v>
      </c>
      <c r="I52" s="50">
        <v>1.9</v>
      </c>
      <c r="J52">
        <v>7</v>
      </c>
      <c r="K52" t="s">
        <v>94</v>
      </c>
      <c r="L52">
        <v>2.57021</v>
      </c>
      <c r="M52">
        <v>1.62975</v>
      </c>
      <c r="N52">
        <v>63.40921559</v>
      </c>
      <c r="P52" s="50">
        <f t="shared" si="5"/>
        <v>5.17</v>
      </c>
      <c r="Q52">
        <f t="shared" si="6"/>
        <v>1.1</v>
      </c>
      <c r="R52">
        <f t="shared" si="7"/>
        <v>3.8</v>
      </c>
    </row>
    <row r="53" spans="1:18" ht="14.25">
      <c r="A53" t="s">
        <v>23</v>
      </c>
      <c r="B53" t="s">
        <v>102</v>
      </c>
      <c r="C53" s="51">
        <v>164</v>
      </c>
      <c r="D53" s="51">
        <v>166</v>
      </c>
      <c r="E53" s="51">
        <f t="shared" si="4"/>
        <v>2</v>
      </c>
      <c r="F53" t="s">
        <v>31</v>
      </c>
      <c r="G53" s="50">
        <v>2.666</v>
      </c>
      <c r="H53" s="50">
        <v>0.31</v>
      </c>
      <c r="I53" s="50">
        <v>11.1</v>
      </c>
      <c r="J53">
        <v>12</v>
      </c>
      <c r="K53" t="s">
        <v>94</v>
      </c>
      <c r="L53">
        <v>2.61448</v>
      </c>
      <c r="M53">
        <v>1.81244</v>
      </c>
      <c r="N53">
        <v>69.32315413</v>
      </c>
      <c r="P53" s="50">
        <f t="shared" si="5"/>
        <v>5.332</v>
      </c>
      <c r="Q53">
        <f t="shared" si="6"/>
        <v>0.62</v>
      </c>
      <c r="R53">
        <f t="shared" si="7"/>
        <v>22.2</v>
      </c>
    </row>
    <row r="54" spans="1:18" ht="14.25">
      <c r="A54" t="s">
        <v>23</v>
      </c>
      <c r="B54" t="s">
        <v>101</v>
      </c>
      <c r="C54" s="51">
        <v>166</v>
      </c>
      <c r="D54" s="51">
        <v>168</v>
      </c>
      <c r="E54" s="51">
        <f t="shared" si="4"/>
        <v>2</v>
      </c>
      <c r="F54" t="s">
        <v>31</v>
      </c>
      <c r="G54" s="50">
        <v>2.967</v>
      </c>
      <c r="H54" s="50">
        <v>0.43</v>
      </c>
      <c r="I54" s="50">
        <v>3.2</v>
      </c>
      <c r="J54">
        <v>5</v>
      </c>
      <c r="K54" t="s">
        <v>94</v>
      </c>
      <c r="L54">
        <v>2.97033</v>
      </c>
      <c r="M54">
        <v>2.02373</v>
      </c>
      <c r="N54">
        <v>68.13148707</v>
      </c>
      <c r="P54" s="50">
        <f t="shared" si="5"/>
        <v>5.934</v>
      </c>
      <c r="Q54">
        <f t="shared" si="6"/>
        <v>0.86</v>
      </c>
      <c r="R54">
        <f t="shared" si="7"/>
        <v>6.4</v>
      </c>
    </row>
    <row r="55" spans="1:18" ht="14.25">
      <c r="A55" t="s">
        <v>23</v>
      </c>
      <c r="B55" t="s">
        <v>100</v>
      </c>
      <c r="C55" s="51">
        <v>168</v>
      </c>
      <c r="D55" s="51">
        <v>170</v>
      </c>
      <c r="E55" s="51">
        <f t="shared" si="4"/>
        <v>2</v>
      </c>
      <c r="F55" t="s">
        <v>31</v>
      </c>
      <c r="G55" s="50">
        <v>1.645</v>
      </c>
      <c r="H55" s="50">
        <v>0.23</v>
      </c>
      <c r="I55" s="50">
        <v>0.25</v>
      </c>
      <c r="J55">
        <v>10</v>
      </c>
      <c r="K55" t="s">
        <v>94</v>
      </c>
      <c r="L55">
        <v>1.64371</v>
      </c>
      <c r="M55">
        <v>1.08321</v>
      </c>
      <c r="N55">
        <v>65.90031088</v>
      </c>
      <c r="P55" s="50">
        <f t="shared" si="5"/>
        <v>3.29</v>
      </c>
      <c r="Q55">
        <f t="shared" si="6"/>
        <v>0.46</v>
      </c>
      <c r="R55">
        <f t="shared" si="7"/>
        <v>0.5</v>
      </c>
    </row>
    <row r="56" spans="1:18" ht="14.25">
      <c r="A56" t="s">
        <v>23</v>
      </c>
      <c r="B56" t="s">
        <v>99</v>
      </c>
      <c r="C56" s="51">
        <v>170</v>
      </c>
      <c r="D56" s="51">
        <v>172</v>
      </c>
      <c r="E56" s="51">
        <f t="shared" si="4"/>
        <v>2</v>
      </c>
      <c r="F56" t="s">
        <v>31</v>
      </c>
      <c r="G56" s="50">
        <v>2.54</v>
      </c>
      <c r="H56" s="50">
        <v>0.36</v>
      </c>
      <c r="I56" s="50">
        <v>0.25</v>
      </c>
      <c r="J56">
        <v>9</v>
      </c>
      <c r="K56" t="s">
        <v>94</v>
      </c>
      <c r="L56">
        <v>2.50943</v>
      </c>
      <c r="M56">
        <v>1.15887</v>
      </c>
      <c r="N56">
        <v>46.18060675</v>
      </c>
      <c r="P56" s="50">
        <f t="shared" si="5"/>
        <v>5.08</v>
      </c>
      <c r="Q56">
        <f t="shared" si="6"/>
        <v>0.72</v>
      </c>
      <c r="R56">
        <f t="shared" si="7"/>
        <v>0.5</v>
      </c>
    </row>
    <row r="57" spans="1:18" ht="14.25">
      <c r="A57" t="s">
        <v>23</v>
      </c>
      <c r="B57" t="s">
        <v>98</v>
      </c>
      <c r="C57" s="51">
        <v>172</v>
      </c>
      <c r="D57" s="51">
        <v>174</v>
      </c>
      <c r="E57" s="51">
        <f t="shared" si="4"/>
        <v>2</v>
      </c>
      <c r="F57" t="s">
        <v>31</v>
      </c>
      <c r="G57" s="50">
        <v>3.01</v>
      </c>
      <c r="H57" s="50">
        <v>0.14</v>
      </c>
      <c r="I57" s="50">
        <v>8.3</v>
      </c>
      <c r="J57">
        <v>51</v>
      </c>
      <c r="K57" t="s">
        <v>94</v>
      </c>
      <c r="L57">
        <v>2.96994</v>
      </c>
      <c r="M57">
        <v>0.85523</v>
      </c>
      <c r="N57">
        <v>28.79620464</v>
      </c>
      <c r="P57" s="50">
        <f t="shared" si="5"/>
        <v>6.02</v>
      </c>
      <c r="Q57">
        <f t="shared" si="6"/>
        <v>0.28</v>
      </c>
      <c r="R57">
        <f t="shared" si="7"/>
        <v>16.6</v>
      </c>
    </row>
    <row r="58" spans="1:23" ht="14.25">
      <c r="A58" t="s">
        <v>23</v>
      </c>
      <c r="B58" t="s">
        <v>97</v>
      </c>
      <c r="C58" s="51">
        <v>174</v>
      </c>
      <c r="D58" s="51">
        <v>176</v>
      </c>
      <c r="E58" s="51">
        <f t="shared" si="4"/>
        <v>2</v>
      </c>
      <c r="F58" t="s">
        <v>31</v>
      </c>
      <c r="G58" s="50">
        <v>3.902</v>
      </c>
      <c r="H58" s="50">
        <v>0.25</v>
      </c>
      <c r="I58" s="50">
        <v>12</v>
      </c>
      <c r="J58">
        <v>150</v>
      </c>
      <c r="K58" t="s">
        <v>94</v>
      </c>
      <c r="L58">
        <v>3.85968</v>
      </c>
      <c r="M58">
        <v>1.29517</v>
      </c>
      <c r="N58">
        <v>33.55640882</v>
      </c>
      <c r="P58" s="50">
        <f t="shared" si="5"/>
        <v>7.804</v>
      </c>
      <c r="Q58">
        <f t="shared" si="6"/>
        <v>0.5</v>
      </c>
      <c r="R58">
        <f t="shared" si="7"/>
        <v>24</v>
      </c>
      <c r="T58" s="49">
        <f>SUM(E38:E58)</f>
        <v>42</v>
      </c>
      <c r="U58" s="48">
        <f>(SUM(P38:P58))/$T$58</f>
        <v>2.778714285714286</v>
      </c>
      <c r="V58" s="48">
        <f>(SUM(Q38:Q58))/$T$58</f>
        <v>0.3295238095238095</v>
      </c>
      <c r="W58" s="48">
        <f>(SUM(R38:R58))/$T$58</f>
        <v>4.530952380952381</v>
      </c>
    </row>
    <row r="59" spans="1:18" ht="14.25">
      <c r="A59" t="s">
        <v>23</v>
      </c>
      <c r="B59" t="s">
        <v>96</v>
      </c>
      <c r="C59" s="51">
        <v>176</v>
      </c>
      <c r="D59" s="51">
        <v>178</v>
      </c>
      <c r="E59" s="51">
        <f t="shared" si="4"/>
        <v>2</v>
      </c>
      <c r="F59" t="s">
        <v>31</v>
      </c>
      <c r="G59" s="50">
        <v>1.906</v>
      </c>
      <c r="H59" s="50">
        <v>0.13</v>
      </c>
      <c r="I59" s="50">
        <v>1.9</v>
      </c>
      <c r="J59">
        <v>102</v>
      </c>
      <c r="K59" t="s">
        <v>94</v>
      </c>
      <c r="L59">
        <v>1.92202</v>
      </c>
      <c r="M59">
        <v>0.84245</v>
      </c>
      <c r="N59">
        <v>43.83148979</v>
      </c>
      <c r="P59" s="50">
        <f t="shared" si="5"/>
        <v>3.812</v>
      </c>
      <c r="Q59">
        <f t="shared" si="6"/>
        <v>0.26</v>
      </c>
      <c r="R59">
        <f t="shared" si="7"/>
        <v>3.8</v>
      </c>
    </row>
    <row r="60" spans="1:18" ht="14.25">
      <c r="A60" t="s">
        <v>23</v>
      </c>
      <c r="B60" t="s">
        <v>95</v>
      </c>
      <c r="C60" s="51">
        <v>178</v>
      </c>
      <c r="D60" s="51">
        <v>180</v>
      </c>
      <c r="E60" s="51">
        <f t="shared" si="4"/>
        <v>2</v>
      </c>
      <c r="F60" t="s">
        <v>31</v>
      </c>
      <c r="G60" s="50">
        <v>1.263</v>
      </c>
      <c r="H60" s="50">
        <v>0.23</v>
      </c>
      <c r="I60" s="50">
        <v>0.25</v>
      </c>
      <c r="J60">
        <v>8</v>
      </c>
      <c r="K60" t="s">
        <v>94</v>
      </c>
      <c r="L60">
        <v>1.243</v>
      </c>
      <c r="M60">
        <v>0.38704</v>
      </c>
      <c r="N60">
        <v>31.13757039</v>
      </c>
      <c r="P60" s="50">
        <f t="shared" si="5"/>
        <v>2.526</v>
      </c>
      <c r="Q60">
        <f t="shared" si="6"/>
        <v>0.46</v>
      </c>
      <c r="R60">
        <f t="shared" si="7"/>
        <v>0.5</v>
      </c>
    </row>
    <row r="61" spans="1:18" ht="14.25">
      <c r="A61" t="s">
        <v>23</v>
      </c>
      <c r="B61" t="s">
        <v>93</v>
      </c>
      <c r="C61" s="51">
        <v>180</v>
      </c>
      <c r="D61" s="51">
        <v>182</v>
      </c>
      <c r="E61" s="51">
        <f t="shared" si="4"/>
        <v>2</v>
      </c>
      <c r="F61" t="s">
        <v>31</v>
      </c>
      <c r="G61" s="50">
        <v>1.079</v>
      </c>
      <c r="H61" s="50">
        <v>0.12</v>
      </c>
      <c r="I61" s="50">
        <v>0.25</v>
      </c>
      <c r="J61">
        <v>10</v>
      </c>
      <c r="K61" t="s">
        <v>30</v>
      </c>
      <c r="L61">
        <v>1.0867</v>
      </c>
      <c r="M61">
        <v>0.47679</v>
      </c>
      <c r="N61">
        <v>43.87503451</v>
      </c>
      <c r="P61" s="50">
        <f t="shared" si="5"/>
        <v>2.158</v>
      </c>
      <c r="Q61">
        <f t="shared" si="6"/>
        <v>0.24</v>
      </c>
      <c r="R61">
        <f t="shared" si="7"/>
        <v>0.5</v>
      </c>
    </row>
    <row r="62" spans="1:18" ht="14.25">
      <c r="A62" t="s">
        <v>23</v>
      </c>
      <c r="B62" t="s">
        <v>92</v>
      </c>
      <c r="C62" s="51">
        <v>182</v>
      </c>
      <c r="D62" s="51">
        <v>184</v>
      </c>
      <c r="E62" s="51">
        <f t="shared" si="4"/>
        <v>2</v>
      </c>
      <c r="F62" t="s">
        <v>31</v>
      </c>
      <c r="G62" s="50">
        <v>1.566</v>
      </c>
      <c r="H62" s="50">
        <v>0.35</v>
      </c>
      <c r="I62" s="50">
        <v>0.25</v>
      </c>
      <c r="J62">
        <v>27</v>
      </c>
      <c r="K62" t="s">
        <v>30</v>
      </c>
      <c r="L62">
        <v>1.53493</v>
      </c>
      <c r="M62">
        <v>0.85869</v>
      </c>
      <c r="N62">
        <v>55.94326777</v>
      </c>
      <c r="P62" s="50">
        <f t="shared" si="5"/>
        <v>3.132</v>
      </c>
      <c r="Q62">
        <f t="shared" si="6"/>
        <v>0.7</v>
      </c>
      <c r="R62">
        <f t="shared" si="7"/>
        <v>0.5</v>
      </c>
    </row>
    <row r="63" spans="1:18" ht="14.25">
      <c r="A63" t="s">
        <v>23</v>
      </c>
      <c r="B63" t="s">
        <v>91</v>
      </c>
      <c r="C63" s="51">
        <v>184</v>
      </c>
      <c r="D63" s="51">
        <v>186</v>
      </c>
      <c r="E63" s="51">
        <f t="shared" si="4"/>
        <v>2</v>
      </c>
      <c r="F63" t="s">
        <v>31</v>
      </c>
      <c r="G63" s="50">
        <v>1.334</v>
      </c>
      <c r="H63" s="50">
        <v>0.21</v>
      </c>
      <c r="I63" s="50">
        <v>0.25</v>
      </c>
      <c r="J63">
        <v>22</v>
      </c>
      <c r="K63" t="s">
        <v>30</v>
      </c>
      <c r="L63">
        <v>1.3244</v>
      </c>
      <c r="M63">
        <v>0.84873</v>
      </c>
      <c r="N63">
        <v>64.08411356</v>
      </c>
      <c r="P63" s="50">
        <f t="shared" si="5"/>
        <v>2.668</v>
      </c>
      <c r="Q63">
        <f t="shared" si="6"/>
        <v>0.42</v>
      </c>
      <c r="R63">
        <f t="shared" si="7"/>
        <v>0.5</v>
      </c>
    </row>
    <row r="64" spans="1:18" ht="14.25">
      <c r="A64" t="s">
        <v>23</v>
      </c>
      <c r="B64" t="s">
        <v>90</v>
      </c>
      <c r="C64" s="51">
        <v>186</v>
      </c>
      <c r="D64" s="51">
        <v>188</v>
      </c>
      <c r="E64" s="51">
        <f t="shared" si="4"/>
        <v>2</v>
      </c>
      <c r="F64" t="s">
        <v>31</v>
      </c>
      <c r="G64" s="50">
        <v>1.152</v>
      </c>
      <c r="H64" s="50">
        <v>0.14</v>
      </c>
      <c r="I64" s="50">
        <v>1.4</v>
      </c>
      <c r="J64">
        <v>8</v>
      </c>
      <c r="K64" t="s">
        <v>30</v>
      </c>
      <c r="L64">
        <v>1.14014</v>
      </c>
      <c r="M64">
        <v>0.61931</v>
      </c>
      <c r="N64">
        <v>54.31876787</v>
      </c>
      <c r="P64" s="50">
        <f t="shared" si="5"/>
        <v>2.304</v>
      </c>
      <c r="Q64">
        <f t="shared" si="6"/>
        <v>0.28</v>
      </c>
      <c r="R64">
        <f t="shared" si="7"/>
        <v>2.8</v>
      </c>
    </row>
    <row r="65" spans="1:18" ht="14.25">
      <c r="A65" t="s">
        <v>23</v>
      </c>
      <c r="B65" t="s">
        <v>89</v>
      </c>
      <c r="C65" s="51">
        <v>188</v>
      </c>
      <c r="D65" s="51">
        <v>190</v>
      </c>
      <c r="E65" s="51">
        <f t="shared" si="4"/>
        <v>2</v>
      </c>
      <c r="F65" t="s">
        <v>31</v>
      </c>
      <c r="G65" s="50">
        <v>1.194</v>
      </c>
      <c r="H65" s="50">
        <v>0.2</v>
      </c>
      <c r="I65" s="50">
        <v>2.9</v>
      </c>
      <c r="J65">
        <v>21</v>
      </c>
      <c r="K65" t="s">
        <v>30</v>
      </c>
      <c r="L65">
        <v>1.20101</v>
      </c>
      <c r="M65">
        <v>0.75706</v>
      </c>
      <c r="N65">
        <v>63.03527864</v>
      </c>
      <c r="P65" s="50">
        <f t="shared" si="5"/>
        <v>2.388</v>
      </c>
      <c r="Q65">
        <f t="shared" si="6"/>
        <v>0.4</v>
      </c>
      <c r="R65">
        <f t="shared" si="7"/>
        <v>5.8</v>
      </c>
    </row>
    <row r="66" spans="1:18" ht="14.25">
      <c r="A66" t="s">
        <v>23</v>
      </c>
      <c r="B66" t="s">
        <v>88</v>
      </c>
      <c r="C66" s="51">
        <v>190</v>
      </c>
      <c r="D66" s="51">
        <v>192</v>
      </c>
      <c r="E66" s="51">
        <f aca="true" t="shared" si="8" ref="E66:E97">D66-C66</f>
        <v>2</v>
      </c>
      <c r="F66" t="s">
        <v>31</v>
      </c>
      <c r="G66" s="50">
        <v>1.975</v>
      </c>
      <c r="H66" s="50">
        <v>0.41</v>
      </c>
      <c r="I66" s="50">
        <v>2.5</v>
      </c>
      <c r="J66">
        <v>25</v>
      </c>
      <c r="K66" t="s">
        <v>30</v>
      </c>
      <c r="L66">
        <v>1.93825</v>
      </c>
      <c r="M66">
        <v>0.72643</v>
      </c>
      <c r="N66">
        <v>37.47865342</v>
      </c>
      <c r="P66" s="50">
        <f aca="true" t="shared" si="9" ref="P66:P97">G66*E66</f>
        <v>3.95</v>
      </c>
      <c r="Q66">
        <f aca="true" t="shared" si="10" ref="Q66:Q97">H66*E66</f>
        <v>0.82</v>
      </c>
      <c r="R66">
        <f aca="true" t="shared" si="11" ref="R66:R97">I66*E66</f>
        <v>5</v>
      </c>
    </row>
    <row r="67" spans="1:18" ht="14.25">
      <c r="A67" t="s">
        <v>23</v>
      </c>
      <c r="B67" t="s">
        <v>87</v>
      </c>
      <c r="C67" s="51">
        <v>192</v>
      </c>
      <c r="D67" s="51">
        <v>194</v>
      </c>
      <c r="E67" s="51">
        <f t="shared" si="8"/>
        <v>2</v>
      </c>
      <c r="F67" t="s">
        <v>31</v>
      </c>
      <c r="G67" s="50">
        <v>0.8924</v>
      </c>
      <c r="H67" s="50">
        <v>0.12</v>
      </c>
      <c r="I67" s="50">
        <v>0.25</v>
      </c>
      <c r="J67">
        <v>15</v>
      </c>
      <c r="K67" t="s">
        <v>30</v>
      </c>
      <c r="L67">
        <v>0.89719</v>
      </c>
      <c r="M67">
        <v>0.27111</v>
      </c>
      <c r="N67">
        <v>30.21767964</v>
      </c>
      <c r="P67" s="50">
        <f t="shared" si="9"/>
        <v>1.7848</v>
      </c>
      <c r="Q67">
        <f t="shared" si="10"/>
        <v>0.24</v>
      </c>
      <c r="R67">
        <f t="shared" si="11"/>
        <v>0.5</v>
      </c>
    </row>
    <row r="68" spans="1:18" ht="14.25">
      <c r="A68" t="s">
        <v>23</v>
      </c>
      <c r="B68" t="s">
        <v>86</v>
      </c>
      <c r="C68" s="51">
        <v>194</v>
      </c>
      <c r="D68" s="51">
        <v>196</v>
      </c>
      <c r="E68" s="51">
        <f t="shared" si="8"/>
        <v>2</v>
      </c>
      <c r="F68" t="s">
        <v>31</v>
      </c>
      <c r="G68" s="50">
        <v>1.495</v>
      </c>
      <c r="H68" s="50">
        <v>0.15</v>
      </c>
      <c r="I68" s="50">
        <v>13.5</v>
      </c>
      <c r="J68">
        <v>42</v>
      </c>
      <c r="K68" t="s">
        <v>30</v>
      </c>
      <c r="L68">
        <v>1.50167</v>
      </c>
      <c r="M68">
        <v>0.41406</v>
      </c>
      <c r="N68">
        <v>27.57330172</v>
      </c>
      <c r="P68" s="50">
        <f t="shared" si="9"/>
        <v>2.99</v>
      </c>
      <c r="Q68">
        <f t="shared" si="10"/>
        <v>0.3</v>
      </c>
      <c r="R68">
        <f t="shared" si="11"/>
        <v>27</v>
      </c>
    </row>
    <row r="69" spans="1:18" ht="14.25">
      <c r="A69" t="s">
        <v>23</v>
      </c>
      <c r="B69" t="s">
        <v>85</v>
      </c>
      <c r="C69" s="51">
        <v>196</v>
      </c>
      <c r="D69" s="51">
        <v>198</v>
      </c>
      <c r="E69" s="51">
        <f t="shared" si="8"/>
        <v>2</v>
      </c>
      <c r="F69" t="s">
        <v>31</v>
      </c>
      <c r="G69" s="50">
        <v>2.229</v>
      </c>
      <c r="H69" s="50">
        <v>0.16</v>
      </c>
      <c r="I69" s="50">
        <v>20.6</v>
      </c>
      <c r="J69">
        <v>17</v>
      </c>
      <c r="K69" t="s">
        <v>30</v>
      </c>
      <c r="L69">
        <v>2.20872</v>
      </c>
      <c r="M69">
        <v>0.71504</v>
      </c>
      <c r="N69">
        <v>32.37350139</v>
      </c>
      <c r="P69" s="50">
        <f t="shared" si="9"/>
        <v>4.458</v>
      </c>
      <c r="Q69">
        <f t="shared" si="10"/>
        <v>0.32</v>
      </c>
      <c r="R69">
        <f t="shared" si="11"/>
        <v>41.2</v>
      </c>
    </row>
    <row r="70" spans="1:18" ht="14.25">
      <c r="A70" t="s">
        <v>23</v>
      </c>
      <c r="B70" t="s">
        <v>84</v>
      </c>
      <c r="C70" s="51">
        <v>198</v>
      </c>
      <c r="D70" s="51">
        <v>200</v>
      </c>
      <c r="E70" s="51">
        <f t="shared" si="8"/>
        <v>2</v>
      </c>
      <c r="F70" t="s">
        <v>31</v>
      </c>
      <c r="G70" s="50">
        <v>1.572</v>
      </c>
      <c r="H70" s="50">
        <v>0.39</v>
      </c>
      <c r="I70" s="50">
        <v>1.4</v>
      </c>
      <c r="J70">
        <v>7</v>
      </c>
      <c r="K70" t="s">
        <v>30</v>
      </c>
      <c r="L70">
        <v>1.5541</v>
      </c>
      <c r="M70">
        <v>0.3522</v>
      </c>
      <c r="N70">
        <v>22.66263432</v>
      </c>
      <c r="P70" s="50">
        <f t="shared" si="9"/>
        <v>3.144</v>
      </c>
      <c r="Q70">
        <f t="shared" si="10"/>
        <v>0.78</v>
      </c>
      <c r="R70">
        <f t="shared" si="11"/>
        <v>2.8</v>
      </c>
    </row>
    <row r="71" spans="1:18" ht="14.25">
      <c r="A71" t="s">
        <v>23</v>
      </c>
      <c r="B71" t="s">
        <v>83</v>
      </c>
      <c r="C71" s="51">
        <v>200</v>
      </c>
      <c r="D71" s="51">
        <v>202</v>
      </c>
      <c r="E71" s="51">
        <f t="shared" si="8"/>
        <v>2</v>
      </c>
      <c r="F71" t="s">
        <v>31</v>
      </c>
      <c r="G71" s="50">
        <v>0.7389</v>
      </c>
      <c r="H71" s="50">
        <v>0.12</v>
      </c>
      <c r="I71" s="50">
        <v>0.25</v>
      </c>
      <c r="J71">
        <v>14</v>
      </c>
      <c r="K71" t="s">
        <v>30</v>
      </c>
      <c r="L71">
        <v>0.73105</v>
      </c>
      <c r="M71">
        <v>0.17911</v>
      </c>
      <c r="N71">
        <v>24.50037617</v>
      </c>
      <c r="P71" s="50">
        <f t="shared" si="9"/>
        <v>1.4778</v>
      </c>
      <c r="Q71">
        <f t="shared" si="10"/>
        <v>0.24</v>
      </c>
      <c r="R71">
        <f t="shared" si="11"/>
        <v>0.5</v>
      </c>
    </row>
    <row r="72" spans="1:18" ht="14.25">
      <c r="A72" t="s">
        <v>23</v>
      </c>
      <c r="B72" t="s">
        <v>82</v>
      </c>
      <c r="C72" s="51">
        <v>202</v>
      </c>
      <c r="D72" s="51">
        <v>204</v>
      </c>
      <c r="E72" s="51">
        <f t="shared" si="8"/>
        <v>2</v>
      </c>
      <c r="F72" t="s">
        <v>31</v>
      </c>
      <c r="G72" s="50">
        <v>0.9112</v>
      </c>
      <c r="H72" s="50">
        <v>0.1</v>
      </c>
      <c r="I72" s="50">
        <v>1</v>
      </c>
      <c r="J72">
        <v>9</v>
      </c>
      <c r="K72" t="s">
        <v>30</v>
      </c>
      <c r="L72">
        <v>0.89352</v>
      </c>
      <c r="M72">
        <v>0.19602</v>
      </c>
      <c r="N72">
        <v>21.93795326</v>
      </c>
      <c r="P72" s="50">
        <f t="shared" si="9"/>
        <v>1.8224</v>
      </c>
      <c r="Q72">
        <f t="shared" si="10"/>
        <v>0.2</v>
      </c>
      <c r="R72">
        <f t="shared" si="11"/>
        <v>2</v>
      </c>
    </row>
    <row r="73" spans="1:18" ht="14.25">
      <c r="A73" t="s">
        <v>23</v>
      </c>
      <c r="B73" t="s">
        <v>81</v>
      </c>
      <c r="C73" s="51">
        <v>204</v>
      </c>
      <c r="D73" s="51">
        <v>206</v>
      </c>
      <c r="E73" s="51">
        <f t="shared" si="8"/>
        <v>2</v>
      </c>
      <c r="F73" t="s">
        <v>31</v>
      </c>
      <c r="G73" s="50">
        <v>0.5601</v>
      </c>
      <c r="H73" s="50">
        <v>0.1</v>
      </c>
      <c r="I73" s="50">
        <v>1</v>
      </c>
      <c r="J73">
        <v>12</v>
      </c>
      <c r="K73" t="s">
        <v>30</v>
      </c>
      <c r="L73">
        <v>0.55202</v>
      </c>
      <c r="M73">
        <v>0.18527</v>
      </c>
      <c r="N73">
        <v>33.56218978</v>
      </c>
      <c r="P73" s="50">
        <f t="shared" si="9"/>
        <v>1.1202</v>
      </c>
      <c r="Q73">
        <f t="shared" si="10"/>
        <v>0.2</v>
      </c>
      <c r="R73">
        <f t="shared" si="11"/>
        <v>2</v>
      </c>
    </row>
    <row r="74" spans="1:18" ht="14.25">
      <c r="A74" t="s">
        <v>23</v>
      </c>
      <c r="B74" t="s">
        <v>80</v>
      </c>
      <c r="C74" s="51">
        <v>206</v>
      </c>
      <c r="D74" s="51">
        <v>208</v>
      </c>
      <c r="E74" s="51">
        <f t="shared" si="8"/>
        <v>2</v>
      </c>
      <c r="F74" t="s">
        <v>31</v>
      </c>
      <c r="G74" s="50">
        <v>0.7294</v>
      </c>
      <c r="H74" s="50">
        <v>0.08</v>
      </c>
      <c r="I74" s="50">
        <v>0.25</v>
      </c>
      <c r="J74">
        <v>7</v>
      </c>
      <c r="K74" t="s">
        <v>30</v>
      </c>
      <c r="L74">
        <v>0.72196</v>
      </c>
      <c r="M74">
        <v>0.26729</v>
      </c>
      <c r="N74">
        <v>37.02282675</v>
      </c>
      <c r="P74" s="50">
        <f t="shared" si="9"/>
        <v>1.4588</v>
      </c>
      <c r="Q74">
        <f t="shared" si="10"/>
        <v>0.16</v>
      </c>
      <c r="R74">
        <f t="shared" si="11"/>
        <v>0.5</v>
      </c>
    </row>
    <row r="75" spans="1:18" ht="14.25">
      <c r="A75" t="s">
        <v>23</v>
      </c>
      <c r="B75" t="s">
        <v>79</v>
      </c>
      <c r="C75" s="51">
        <v>208</v>
      </c>
      <c r="D75" s="51">
        <v>210</v>
      </c>
      <c r="E75" s="51">
        <f t="shared" si="8"/>
        <v>2</v>
      </c>
      <c r="F75" t="s">
        <v>31</v>
      </c>
      <c r="G75" s="50">
        <v>0.5131</v>
      </c>
      <c r="H75" s="50">
        <v>0.13</v>
      </c>
      <c r="I75" s="50">
        <v>0.25</v>
      </c>
      <c r="J75">
        <v>12</v>
      </c>
      <c r="K75" t="s">
        <v>30</v>
      </c>
      <c r="L75">
        <v>0.50337</v>
      </c>
      <c r="M75">
        <v>0.17081</v>
      </c>
      <c r="N75">
        <v>33.93328963</v>
      </c>
      <c r="P75" s="50">
        <f t="shared" si="9"/>
        <v>1.0262</v>
      </c>
      <c r="Q75">
        <f t="shared" si="10"/>
        <v>0.26</v>
      </c>
      <c r="R75">
        <f t="shared" si="11"/>
        <v>0.5</v>
      </c>
    </row>
    <row r="76" spans="1:18" ht="14.25">
      <c r="A76" t="s">
        <v>23</v>
      </c>
      <c r="B76" t="s">
        <v>78</v>
      </c>
      <c r="C76" s="51">
        <v>210</v>
      </c>
      <c r="D76" s="51">
        <v>212</v>
      </c>
      <c r="E76" s="51">
        <f t="shared" si="8"/>
        <v>2</v>
      </c>
      <c r="F76" t="s">
        <v>31</v>
      </c>
      <c r="G76" s="50">
        <v>0.8513</v>
      </c>
      <c r="H76" s="50">
        <v>0.29</v>
      </c>
      <c r="I76" s="50">
        <v>1</v>
      </c>
      <c r="J76">
        <v>8</v>
      </c>
      <c r="K76" t="s">
        <v>30</v>
      </c>
      <c r="L76">
        <v>0.8459</v>
      </c>
      <c r="M76">
        <v>0.26155</v>
      </c>
      <c r="N76">
        <v>30.91973046</v>
      </c>
      <c r="P76" s="50">
        <f t="shared" si="9"/>
        <v>1.7026</v>
      </c>
      <c r="Q76">
        <f t="shared" si="10"/>
        <v>0.58</v>
      </c>
      <c r="R76">
        <f t="shared" si="11"/>
        <v>2</v>
      </c>
    </row>
    <row r="77" spans="1:18" ht="14.25">
      <c r="A77" t="s">
        <v>23</v>
      </c>
      <c r="B77" t="s">
        <v>77</v>
      </c>
      <c r="C77" s="51">
        <v>212</v>
      </c>
      <c r="D77" s="51">
        <v>216</v>
      </c>
      <c r="E77" s="51">
        <f t="shared" si="8"/>
        <v>4</v>
      </c>
      <c r="F77" t="s">
        <v>31</v>
      </c>
      <c r="G77" s="50">
        <v>0.6441</v>
      </c>
      <c r="H77" s="50">
        <v>0.17</v>
      </c>
      <c r="I77" s="50">
        <v>1.4</v>
      </c>
      <c r="J77">
        <v>12</v>
      </c>
      <c r="K77" t="s">
        <v>30</v>
      </c>
      <c r="L77">
        <v>0.6319</v>
      </c>
      <c r="M77">
        <v>0.12663</v>
      </c>
      <c r="N77">
        <v>20.03956322</v>
      </c>
      <c r="P77" s="50">
        <f t="shared" si="9"/>
        <v>2.5764</v>
      </c>
      <c r="Q77">
        <f t="shared" si="10"/>
        <v>0.68</v>
      </c>
      <c r="R77">
        <f t="shared" si="11"/>
        <v>5.6</v>
      </c>
    </row>
    <row r="78" spans="1:18" ht="14.25">
      <c r="A78" t="s">
        <v>23</v>
      </c>
      <c r="B78" t="s">
        <v>76</v>
      </c>
      <c r="C78" s="51">
        <v>216</v>
      </c>
      <c r="D78" s="51">
        <v>218</v>
      </c>
      <c r="E78" s="51">
        <f t="shared" si="8"/>
        <v>2</v>
      </c>
      <c r="F78" t="s">
        <v>31</v>
      </c>
      <c r="G78" s="50">
        <v>0.7067</v>
      </c>
      <c r="H78" s="50">
        <v>0.1</v>
      </c>
      <c r="I78" s="50">
        <v>1.2</v>
      </c>
      <c r="J78">
        <v>15</v>
      </c>
      <c r="K78" t="s">
        <v>30</v>
      </c>
      <c r="L78">
        <v>0.70306</v>
      </c>
      <c r="M78">
        <v>0.08782</v>
      </c>
      <c r="N78">
        <v>12.49111029</v>
      </c>
      <c r="P78" s="50">
        <f t="shared" si="9"/>
        <v>1.4134</v>
      </c>
      <c r="Q78">
        <f t="shared" si="10"/>
        <v>0.2</v>
      </c>
      <c r="R78">
        <f t="shared" si="11"/>
        <v>2.4</v>
      </c>
    </row>
    <row r="79" spans="1:18" ht="14.25">
      <c r="A79" t="s">
        <v>23</v>
      </c>
      <c r="B79" t="s">
        <v>75</v>
      </c>
      <c r="C79" s="51">
        <v>218</v>
      </c>
      <c r="D79" s="51">
        <v>220</v>
      </c>
      <c r="E79" s="51">
        <f t="shared" si="8"/>
        <v>2</v>
      </c>
      <c r="F79" t="s">
        <v>31</v>
      </c>
      <c r="G79" s="50">
        <v>0.6459</v>
      </c>
      <c r="H79" s="50">
        <v>0.12</v>
      </c>
      <c r="I79" s="50">
        <v>0.25</v>
      </c>
      <c r="J79">
        <v>20</v>
      </c>
      <c r="K79" t="s">
        <v>30</v>
      </c>
      <c r="L79">
        <v>0.64222</v>
      </c>
      <c r="M79">
        <v>0.06588</v>
      </c>
      <c r="N79">
        <v>10.25816698</v>
      </c>
      <c r="P79" s="50">
        <f t="shared" si="9"/>
        <v>1.2918</v>
      </c>
      <c r="Q79">
        <f t="shared" si="10"/>
        <v>0.24</v>
      </c>
      <c r="R79">
        <f t="shared" si="11"/>
        <v>0.5</v>
      </c>
    </row>
    <row r="80" spans="1:18" ht="14.25">
      <c r="A80" t="s">
        <v>23</v>
      </c>
      <c r="B80" t="s">
        <v>74</v>
      </c>
      <c r="C80" s="51">
        <v>220</v>
      </c>
      <c r="D80" s="51">
        <v>222</v>
      </c>
      <c r="E80" s="51">
        <f t="shared" si="8"/>
        <v>2</v>
      </c>
      <c r="F80" t="s">
        <v>31</v>
      </c>
      <c r="G80" s="50">
        <v>1.008</v>
      </c>
      <c r="H80" s="50">
        <v>0.16</v>
      </c>
      <c r="I80" s="50">
        <v>0.6</v>
      </c>
      <c r="J80">
        <v>22</v>
      </c>
      <c r="K80" t="s">
        <v>30</v>
      </c>
      <c r="L80">
        <v>0.99999</v>
      </c>
      <c r="M80">
        <v>0.02789</v>
      </c>
      <c r="N80">
        <v>2.78902789</v>
      </c>
      <c r="P80" s="50">
        <f t="shared" si="9"/>
        <v>2.016</v>
      </c>
      <c r="Q80">
        <f t="shared" si="10"/>
        <v>0.32</v>
      </c>
      <c r="R80">
        <f t="shared" si="11"/>
        <v>1.2</v>
      </c>
    </row>
    <row r="81" spans="1:18" ht="14.25">
      <c r="A81" t="s">
        <v>23</v>
      </c>
      <c r="B81" t="s">
        <v>73</v>
      </c>
      <c r="C81" s="51">
        <v>222</v>
      </c>
      <c r="D81" s="51">
        <v>224</v>
      </c>
      <c r="E81" s="51">
        <f t="shared" si="8"/>
        <v>2</v>
      </c>
      <c r="F81" t="s">
        <v>31</v>
      </c>
      <c r="G81" s="50">
        <v>1.252</v>
      </c>
      <c r="H81" s="50">
        <v>0.17</v>
      </c>
      <c r="I81" s="50">
        <v>1.4</v>
      </c>
      <c r="J81">
        <v>29</v>
      </c>
      <c r="K81" t="s">
        <v>30</v>
      </c>
      <c r="L81">
        <v>1.26043</v>
      </c>
      <c r="M81">
        <v>0.05273</v>
      </c>
      <c r="N81">
        <v>4.183492935</v>
      </c>
      <c r="P81" s="50">
        <f t="shared" si="9"/>
        <v>2.504</v>
      </c>
      <c r="Q81">
        <f t="shared" si="10"/>
        <v>0.34</v>
      </c>
      <c r="R81">
        <f t="shared" si="11"/>
        <v>2.8</v>
      </c>
    </row>
    <row r="82" spans="1:18" ht="14.25">
      <c r="A82" t="s">
        <v>23</v>
      </c>
      <c r="B82" t="s">
        <v>72</v>
      </c>
      <c r="C82" s="51">
        <v>224</v>
      </c>
      <c r="D82" s="51">
        <v>226</v>
      </c>
      <c r="E82" s="51">
        <f t="shared" si="8"/>
        <v>2</v>
      </c>
      <c r="F82" t="s">
        <v>31</v>
      </c>
      <c r="G82" s="50">
        <v>1.308</v>
      </c>
      <c r="H82" s="50">
        <v>0.29</v>
      </c>
      <c r="I82" s="50">
        <v>1.9</v>
      </c>
      <c r="J82">
        <v>33</v>
      </c>
      <c r="K82" t="s">
        <v>30</v>
      </c>
      <c r="L82">
        <v>1.32067</v>
      </c>
      <c r="M82">
        <v>0.04394</v>
      </c>
      <c r="N82">
        <v>3.327099124</v>
      </c>
      <c r="P82" s="50">
        <f t="shared" si="9"/>
        <v>2.616</v>
      </c>
      <c r="Q82">
        <f t="shared" si="10"/>
        <v>0.58</v>
      </c>
      <c r="R82">
        <f t="shared" si="11"/>
        <v>3.8</v>
      </c>
    </row>
    <row r="83" spans="1:18" ht="14.25">
      <c r="A83" t="s">
        <v>23</v>
      </c>
      <c r="B83" t="s">
        <v>71</v>
      </c>
      <c r="C83" s="51">
        <v>226</v>
      </c>
      <c r="D83" s="51">
        <v>228</v>
      </c>
      <c r="E83" s="51">
        <f t="shared" si="8"/>
        <v>2</v>
      </c>
      <c r="F83" t="s">
        <v>31</v>
      </c>
      <c r="G83" s="50">
        <v>0.7117</v>
      </c>
      <c r="H83" s="50">
        <v>0.12</v>
      </c>
      <c r="I83" s="50">
        <v>1.4</v>
      </c>
      <c r="J83">
        <v>24</v>
      </c>
      <c r="K83" t="s">
        <v>30</v>
      </c>
      <c r="L83">
        <v>0.70027</v>
      </c>
      <c r="M83">
        <v>0.04102</v>
      </c>
      <c r="N83">
        <v>5.857740586</v>
      </c>
      <c r="P83" s="50">
        <f t="shared" si="9"/>
        <v>1.4234</v>
      </c>
      <c r="Q83">
        <f t="shared" si="10"/>
        <v>0.24</v>
      </c>
      <c r="R83">
        <f t="shared" si="11"/>
        <v>2.8</v>
      </c>
    </row>
    <row r="84" spans="1:18" ht="14.25">
      <c r="A84" t="s">
        <v>23</v>
      </c>
      <c r="B84" t="s">
        <v>70</v>
      </c>
      <c r="C84" s="51">
        <v>228</v>
      </c>
      <c r="D84" s="51">
        <v>230</v>
      </c>
      <c r="E84" s="51">
        <f t="shared" si="8"/>
        <v>2</v>
      </c>
      <c r="F84" t="s">
        <v>31</v>
      </c>
      <c r="G84" s="50">
        <v>1.066</v>
      </c>
      <c r="H84" s="50">
        <v>0.17</v>
      </c>
      <c r="I84" s="50">
        <v>0.5</v>
      </c>
      <c r="J84">
        <v>35</v>
      </c>
      <c r="K84" t="s">
        <v>30</v>
      </c>
      <c r="L84">
        <v>1.07029</v>
      </c>
      <c r="M84">
        <v>0.07199</v>
      </c>
      <c r="N84">
        <v>6.72621439</v>
      </c>
      <c r="P84" s="50">
        <f t="shared" si="9"/>
        <v>2.132</v>
      </c>
      <c r="Q84">
        <f t="shared" si="10"/>
        <v>0.34</v>
      </c>
      <c r="R84">
        <f t="shared" si="11"/>
        <v>1</v>
      </c>
    </row>
    <row r="85" spans="1:18" ht="14.25">
      <c r="A85" t="s">
        <v>23</v>
      </c>
      <c r="B85" t="s">
        <v>69</v>
      </c>
      <c r="C85" s="51">
        <v>230</v>
      </c>
      <c r="D85" s="51">
        <v>232</v>
      </c>
      <c r="E85" s="51">
        <f t="shared" si="8"/>
        <v>2</v>
      </c>
      <c r="F85" t="s">
        <v>31</v>
      </c>
      <c r="G85" s="50">
        <v>1.204</v>
      </c>
      <c r="H85" s="50">
        <v>0.29</v>
      </c>
      <c r="I85" s="50">
        <v>2</v>
      </c>
      <c r="J85">
        <v>18</v>
      </c>
      <c r="K85" t="s">
        <v>30</v>
      </c>
      <c r="L85">
        <v>1.19952</v>
      </c>
      <c r="M85">
        <v>0.12928</v>
      </c>
      <c r="N85">
        <v>10.77764439</v>
      </c>
      <c r="P85" s="50">
        <f t="shared" si="9"/>
        <v>2.408</v>
      </c>
      <c r="Q85">
        <f t="shared" si="10"/>
        <v>0.58</v>
      </c>
      <c r="R85">
        <f t="shared" si="11"/>
        <v>4</v>
      </c>
    </row>
    <row r="86" spans="1:18" ht="14.25">
      <c r="A86" t="s">
        <v>23</v>
      </c>
      <c r="B86" t="s">
        <v>68</v>
      </c>
      <c r="C86" s="51">
        <v>232</v>
      </c>
      <c r="D86" s="51">
        <v>234</v>
      </c>
      <c r="E86" s="51">
        <f t="shared" si="8"/>
        <v>2</v>
      </c>
      <c r="F86" t="s">
        <v>31</v>
      </c>
      <c r="G86" s="50">
        <v>0.4316</v>
      </c>
      <c r="H86" s="50">
        <v>0.08</v>
      </c>
      <c r="I86" s="50">
        <v>0.25</v>
      </c>
      <c r="J86">
        <v>14</v>
      </c>
      <c r="K86" t="s">
        <v>30</v>
      </c>
      <c r="L86">
        <v>0.42771</v>
      </c>
      <c r="M86">
        <v>0.06096</v>
      </c>
      <c r="N86">
        <v>14.25264782</v>
      </c>
      <c r="P86" s="50">
        <f t="shared" si="9"/>
        <v>0.8632</v>
      </c>
      <c r="Q86">
        <f t="shared" si="10"/>
        <v>0.16</v>
      </c>
      <c r="R86">
        <f t="shared" si="11"/>
        <v>0.5</v>
      </c>
    </row>
    <row r="87" spans="1:18" ht="14.25">
      <c r="A87" t="s">
        <v>23</v>
      </c>
      <c r="B87" t="s">
        <v>67</v>
      </c>
      <c r="C87" s="51">
        <v>234</v>
      </c>
      <c r="D87" s="51">
        <v>236</v>
      </c>
      <c r="E87" s="51">
        <f t="shared" si="8"/>
        <v>2</v>
      </c>
      <c r="F87" t="s">
        <v>31</v>
      </c>
      <c r="G87" s="50">
        <v>0.786</v>
      </c>
      <c r="H87" s="50">
        <v>0.11</v>
      </c>
      <c r="I87" s="50">
        <v>0.9</v>
      </c>
      <c r="J87">
        <v>21</v>
      </c>
      <c r="K87" t="s">
        <v>30</v>
      </c>
      <c r="L87">
        <v>0.78287</v>
      </c>
      <c r="M87">
        <v>0.06366</v>
      </c>
      <c r="N87">
        <v>8.131618276</v>
      </c>
      <c r="P87" s="50">
        <f t="shared" si="9"/>
        <v>1.572</v>
      </c>
      <c r="Q87">
        <f t="shared" si="10"/>
        <v>0.22</v>
      </c>
      <c r="R87">
        <f t="shared" si="11"/>
        <v>1.8</v>
      </c>
    </row>
    <row r="88" spans="1:18" ht="14.25">
      <c r="A88" t="s">
        <v>23</v>
      </c>
      <c r="B88" t="s">
        <v>66</v>
      </c>
      <c r="C88" s="51">
        <v>236</v>
      </c>
      <c r="D88" s="51">
        <v>238</v>
      </c>
      <c r="E88" s="51">
        <f t="shared" si="8"/>
        <v>2</v>
      </c>
      <c r="F88" t="s">
        <v>31</v>
      </c>
      <c r="G88" s="50">
        <v>0.4927</v>
      </c>
      <c r="H88" s="50">
        <v>0.2</v>
      </c>
      <c r="I88" s="50">
        <v>3.7</v>
      </c>
      <c r="J88">
        <v>19</v>
      </c>
      <c r="K88" t="s">
        <v>30</v>
      </c>
      <c r="L88">
        <v>0.49643</v>
      </c>
      <c r="M88">
        <v>0.07572</v>
      </c>
      <c r="N88">
        <v>15.25290575</v>
      </c>
      <c r="P88" s="50">
        <f t="shared" si="9"/>
        <v>0.9854</v>
      </c>
      <c r="Q88">
        <f t="shared" si="10"/>
        <v>0.4</v>
      </c>
      <c r="R88">
        <f t="shared" si="11"/>
        <v>7.4</v>
      </c>
    </row>
    <row r="89" spans="1:18" ht="14.25">
      <c r="A89" t="s">
        <v>23</v>
      </c>
      <c r="B89" t="s">
        <v>65</v>
      </c>
      <c r="C89" s="51">
        <v>238</v>
      </c>
      <c r="D89" s="51">
        <v>240</v>
      </c>
      <c r="E89" s="51">
        <f t="shared" si="8"/>
        <v>2</v>
      </c>
      <c r="F89" t="s">
        <v>31</v>
      </c>
      <c r="G89" s="50">
        <v>0.2553</v>
      </c>
      <c r="H89" s="50">
        <v>0.04</v>
      </c>
      <c r="I89" s="50">
        <v>0.25</v>
      </c>
      <c r="J89">
        <v>12</v>
      </c>
      <c r="K89" t="s">
        <v>30</v>
      </c>
      <c r="L89">
        <v>0.25617</v>
      </c>
      <c r="M89">
        <v>0.06914</v>
      </c>
      <c r="N89">
        <v>26.98988953</v>
      </c>
      <c r="P89" s="50">
        <f t="shared" si="9"/>
        <v>0.5106</v>
      </c>
      <c r="Q89">
        <f t="shared" si="10"/>
        <v>0.08</v>
      </c>
      <c r="R89">
        <f t="shared" si="11"/>
        <v>0.5</v>
      </c>
    </row>
    <row r="90" spans="1:18" ht="14.25">
      <c r="A90" t="s">
        <v>23</v>
      </c>
      <c r="B90" t="s">
        <v>64</v>
      </c>
      <c r="C90" s="51">
        <v>240</v>
      </c>
      <c r="D90" s="51">
        <v>242</v>
      </c>
      <c r="E90" s="51">
        <f t="shared" si="8"/>
        <v>2</v>
      </c>
      <c r="F90" t="s">
        <v>31</v>
      </c>
      <c r="G90" s="50">
        <v>0.4625</v>
      </c>
      <c r="H90" s="50">
        <v>0.1</v>
      </c>
      <c r="I90" s="50">
        <v>0.25</v>
      </c>
      <c r="J90">
        <v>19</v>
      </c>
      <c r="K90" t="s">
        <v>30</v>
      </c>
      <c r="L90">
        <v>0.45834</v>
      </c>
      <c r="M90">
        <v>0.07393</v>
      </c>
      <c r="N90">
        <v>16.1299472</v>
      </c>
      <c r="P90" s="50">
        <f t="shared" si="9"/>
        <v>0.925</v>
      </c>
      <c r="Q90">
        <f t="shared" si="10"/>
        <v>0.2</v>
      </c>
      <c r="R90">
        <f t="shared" si="11"/>
        <v>0.5</v>
      </c>
    </row>
    <row r="91" spans="1:18" ht="14.25">
      <c r="A91" t="s">
        <v>23</v>
      </c>
      <c r="B91" t="s">
        <v>63</v>
      </c>
      <c r="C91" s="51">
        <v>242</v>
      </c>
      <c r="D91" s="51">
        <v>244</v>
      </c>
      <c r="E91" s="51">
        <f t="shared" si="8"/>
        <v>2</v>
      </c>
      <c r="F91" t="s">
        <v>31</v>
      </c>
      <c r="G91" s="50">
        <v>0.6332</v>
      </c>
      <c r="H91" s="50">
        <v>0.16</v>
      </c>
      <c r="I91" s="50">
        <v>0.25</v>
      </c>
      <c r="J91">
        <v>45</v>
      </c>
      <c r="K91" t="s">
        <v>30</v>
      </c>
      <c r="L91">
        <v>0.63848</v>
      </c>
      <c r="M91">
        <v>0.08079</v>
      </c>
      <c r="N91">
        <v>12.65348954</v>
      </c>
      <c r="P91" s="50">
        <f t="shared" si="9"/>
        <v>1.2664</v>
      </c>
      <c r="Q91">
        <f t="shared" si="10"/>
        <v>0.32</v>
      </c>
      <c r="R91">
        <f t="shared" si="11"/>
        <v>0.5</v>
      </c>
    </row>
    <row r="92" spans="1:18" ht="14.25">
      <c r="A92" t="s">
        <v>23</v>
      </c>
      <c r="B92" t="s">
        <v>62</v>
      </c>
      <c r="C92" s="51">
        <v>244</v>
      </c>
      <c r="D92" s="51">
        <v>246</v>
      </c>
      <c r="E92" s="51">
        <f t="shared" si="8"/>
        <v>2</v>
      </c>
      <c r="F92" t="s">
        <v>31</v>
      </c>
      <c r="G92" s="50">
        <v>0.5239</v>
      </c>
      <c r="H92" s="50">
        <v>0.13</v>
      </c>
      <c r="I92" s="50">
        <v>2</v>
      </c>
      <c r="J92">
        <v>25</v>
      </c>
      <c r="K92" t="s">
        <v>30</v>
      </c>
      <c r="L92">
        <v>0.51374</v>
      </c>
      <c r="M92">
        <v>0.05029</v>
      </c>
      <c r="N92">
        <v>9.788998326</v>
      </c>
      <c r="P92" s="50">
        <f t="shared" si="9"/>
        <v>1.0478</v>
      </c>
      <c r="Q92">
        <f t="shared" si="10"/>
        <v>0.26</v>
      </c>
      <c r="R92">
        <f t="shared" si="11"/>
        <v>4</v>
      </c>
    </row>
    <row r="93" spans="1:18" ht="14.25">
      <c r="A93" t="s">
        <v>23</v>
      </c>
      <c r="B93" t="s">
        <v>61</v>
      </c>
      <c r="C93" s="51">
        <v>246</v>
      </c>
      <c r="D93" s="51">
        <v>248</v>
      </c>
      <c r="E93" s="51">
        <f t="shared" si="8"/>
        <v>2</v>
      </c>
      <c r="F93" t="s">
        <v>31</v>
      </c>
      <c r="G93" s="50">
        <v>0.3965</v>
      </c>
      <c r="H93" s="50">
        <v>0.08</v>
      </c>
      <c r="I93" s="50">
        <v>2.2</v>
      </c>
      <c r="J93">
        <v>31</v>
      </c>
      <c r="K93" t="s">
        <v>30</v>
      </c>
      <c r="L93">
        <v>0.38908</v>
      </c>
      <c r="M93">
        <v>0.03444</v>
      </c>
      <c r="N93">
        <v>8.851650046</v>
      </c>
      <c r="P93" s="50">
        <f t="shared" si="9"/>
        <v>0.793</v>
      </c>
      <c r="Q93">
        <f t="shared" si="10"/>
        <v>0.16</v>
      </c>
      <c r="R93">
        <f t="shared" si="11"/>
        <v>4.4</v>
      </c>
    </row>
    <row r="94" spans="1:18" ht="14.25">
      <c r="A94" t="s">
        <v>23</v>
      </c>
      <c r="B94" t="s">
        <v>60</v>
      </c>
      <c r="C94" s="51">
        <v>248</v>
      </c>
      <c r="D94" s="51">
        <v>250</v>
      </c>
      <c r="E94" s="51">
        <f t="shared" si="8"/>
        <v>2</v>
      </c>
      <c r="F94" t="s">
        <v>31</v>
      </c>
      <c r="G94" s="50">
        <v>0.6459</v>
      </c>
      <c r="H94" s="50">
        <v>0.12</v>
      </c>
      <c r="I94" s="50">
        <v>1.2</v>
      </c>
      <c r="J94">
        <v>13</v>
      </c>
      <c r="K94" t="s">
        <v>30</v>
      </c>
      <c r="L94">
        <v>0.63498</v>
      </c>
      <c r="M94">
        <v>0.03663</v>
      </c>
      <c r="N94">
        <v>5.768685628</v>
      </c>
      <c r="P94" s="50">
        <f t="shared" si="9"/>
        <v>1.2918</v>
      </c>
      <c r="Q94">
        <f t="shared" si="10"/>
        <v>0.24</v>
      </c>
      <c r="R94">
        <f t="shared" si="11"/>
        <v>2.4</v>
      </c>
    </row>
    <row r="95" spans="1:18" ht="14.25">
      <c r="A95" t="s">
        <v>23</v>
      </c>
      <c r="B95" t="s">
        <v>59</v>
      </c>
      <c r="C95" s="51">
        <v>250</v>
      </c>
      <c r="D95" s="51">
        <v>252</v>
      </c>
      <c r="E95" s="51">
        <f t="shared" si="8"/>
        <v>2</v>
      </c>
      <c r="F95" t="s">
        <v>31</v>
      </c>
      <c r="G95" s="50">
        <v>0.8676</v>
      </c>
      <c r="H95" s="50">
        <v>0.14</v>
      </c>
      <c r="I95" s="50">
        <v>0.8</v>
      </c>
      <c r="J95">
        <v>26</v>
      </c>
      <c r="K95" t="s">
        <v>30</v>
      </c>
      <c r="L95">
        <v>0.8699</v>
      </c>
      <c r="M95">
        <v>0.03316</v>
      </c>
      <c r="N95">
        <v>3.811932406</v>
      </c>
      <c r="P95" s="50">
        <f t="shared" si="9"/>
        <v>1.7352</v>
      </c>
      <c r="Q95">
        <f t="shared" si="10"/>
        <v>0.28</v>
      </c>
      <c r="R95">
        <f t="shared" si="11"/>
        <v>1.6</v>
      </c>
    </row>
    <row r="96" spans="1:18" ht="14.25">
      <c r="A96" t="s">
        <v>23</v>
      </c>
      <c r="B96" t="s">
        <v>58</v>
      </c>
      <c r="C96" s="51">
        <v>252</v>
      </c>
      <c r="D96" s="51">
        <v>254</v>
      </c>
      <c r="E96" s="51">
        <f t="shared" si="8"/>
        <v>2</v>
      </c>
      <c r="F96" t="s">
        <v>31</v>
      </c>
      <c r="G96" s="50">
        <v>0.8111</v>
      </c>
      <c r="H96" s="50">
        <v>0.19</v>
      </c>
      <c r="I96" s="50">
        <v>0.5</v>
      </c>
      <c r="J96">
        <v>17</v>
      </c>
      <c r="K96" t="s">
        <v>30</v>
      </c>
      <c r="L96">
        <v>0.80272</v>
      </c>
      <c r="M96">
        <v>0.04087</v>
      </c>
      <c r="N96">
        <v>5.091439107</v>
      </c>
      <c r="P96" s="50">
        <f t="shared" si="9"/>
        <v>1.6222</v>
      </c>
      <c r="Q96">
        <f t="shared" si="10"/>
        <v>0.38</v>
      </c>
      <c r="R96">
        <f t="shared" si="11"/>
        <v>1</v>
      </c>
    </row>
    <row r="97" spans="1:18" ht="14.25">
      <c r="A97" t="s">
        <v>23</v>
      </c>
      <c r="B97" t="s">
        <v>57</v>
      </c>
      <c r="C97" s="51">
        <v>254</v>
      </c>
      <c r="D97" s="51">
        <v>256</v>
      </c>
      <c r="E97" s="51">
        <f t="shared" si="8"/>
        <v>2</v>
      </c>
      <c r="F97" t="s">
        <v>31</v>
      </c>
      <c r="G97" s="50">
        <v>0.6744</v>
      </c>
      <c r="H97" s="50">
        <v>0.11</v>
      </c>
      <c r="I97" s="50">
        <v>3.6</v>
      </c>
      <c r="J97">
        <v>48</v>
      </c>
      <c r="K97" t="s">
        <v>30</v>
      </c>
      <c r="L97">
        <v>0.66411</v>
      </c>
      <c r="M97">
        <v>0.03861</v>
      </c>
      <c r="N97">
        <v>5.813795907</v>
      </c>
      <c r="P97" s="50">
        <f t="shared" si="9"/>
        <v>1.3488</v>
      </c>
      <c r="Q97">
        <f t="shared" si="10"/>
        <v>0.22</v>
      </c>
      <c r="R97">
        <f t="shared" si="11"/>
        <v>7.2</v>
      </c>
    </row>
    <row r="98" spans="1:18" ht="14.25">
      <c r="A98" t="s">
        <v>23</v>
      </c>
      <c r="B98" t="s">
        <v>56</v>
      </c>
      <c r="C98" s="51">
        <v>256</v>
      </c>
      <c r="D98" s="51">
        <v>258</v>
      </c>
      <c r="E98" s="51">
        <f aca="true" t="shared" si="12" ref="E98:E122">D98-C98</f>
        <v>2</v>
      </c>
      <c r="F98" t="s">
        <v>31</v>
      </c>
      <c r="G98" s="50">
        <v>0.7569</v>
      </c>
      <c r="H98" s="50">
        <v>0.12</v>
      </c>
      <c r="I98" s="50">
        <v>3.7</v>
      </c>
      <c r="J98">
        <v>19</v>
      </c>
      <c r="K98" t="s">
        <v>30</v>
      </c>
      <c r="L98">
        <v>0.747</v>
      </c>
      <c r="M98">
        <v>0.03468</v>
      </c>
      <c r="N98">
        <v>4.642570281</v>
      </c>
      <c r="P98" s="50">
        <f aca="true" t="shared" si="13" ref="P98:P122">G98*E98</f>
        <v>1.5138</v>
      </c>
      <c r="Q98">
        <f aca="true" t="shared" si="14" ref="Q98:Q122">H98*E98</f>
        <v>0.24</v>
      </c>
      <c r="R98">
        <f aca="true" t="shared" si="15" ref="R98:R122">I98*E98</f>
        <v>7.4</v>
      </c>
    </row>
    <row r="99" spans="1:18" ht="14.25">
      <c r="A99" t="s">
        <v>23</v>
      </c>
      <c r="B99" t="s">
        <v>55</v>
      </c>
      <c r="C99" s="51">
        <v>258</v>
      </c>
      <c r="D99" s="51">
        <v>260</v>
      </c>
      <c r="E99" s="51">
        <f t="shared" si="12"/>
        <v>2</v>
      </c>
      <c r="F99" t="s">
        <v>31</v>
      </c>
      <c r="G99" s="50">
        <v>0.8158</v>
      </c>
      <c r="H99" s="50">
        <v>0.2</v>
      </c>
      <c r="I99" s="50">
        <v>4.6</v>
      </c>
      <c r="J99">
        <v>20</v>
      </c>
      <c r="K99" t="s">
        <v>30</v>
      </c>
      <c r="L99">
        <v>0.80674</v>
      </c>
      <c r="M99">
        <v>0.03936</v>
      </c>
      <c r="N99">
        <v>4.878895307</v>
      </c>
      <c r="P99" s="50">
        <f t="shared" si="13"/>
        <v>1.6316</v>
      </c>
      <c r="Q99">
        <f t="shared" si="14"/>
        <v>0.4</v>
      </c>
      <c r="R99">
        <f t="shared" si="15"/>
        <v>9.2</v>
      </c>
    </row>
    <row r="100" spans="1:18" ht="14.25">
      <c r="A100" t="s">
        <v>23</v>
      </c>
      <c r="B100" t="s">
        <v>54</v>
      </c>
      <c r="C100" s="51">
        <v>260</v>
      </c>
      <c r="D100" s="51">
        <v>262</v>
      </c>
      <c r="E100" s="51">
        <f t="shared" si="12"/>
        <v>2</v>
      </c>
      <c r="F100" t="s">
        <v>31</v>
      </c>
      <c r="G100" s="50">
        <v>0.7585</v>
      </c>
      <c r="H100" s="50">
        <v>0.13</v>
      </c>
      <c r="I100" s="50">
        <v>3.5</v>
      </c>
      <c r="J100">
        <v>22</v>
      </c>
      <c r="K100" t="s">
        <v>30</v>
      </c>
      <c r="L100">
        <v>0.74435</v>
      </c>
      <c r="M100">
        <v>0.0508</v>
      </c>
      <c r="N100">
        <v>6.824746423</v>
      </c>
      <c r="P100" s="50">
        <f t="shared" si="13"/>
        <v>1.517</v>
      </c>
      <c r="Q100">
        <f t="shared" si="14"/>
        <v>0.26</v>
      </c>
      <c r="R100">
        <f t="shared" si="15"/>
        <v>7</v>
      </c>
    </row>
    <row r="101" spans="1:18" ht="14.25">
      <c r="A101" t="s">
        <v>23</v>
      </c>
      <c r="B101" t="s">
        <v>53</v>
      </c>
      <c r="C101" s="51">
        <v>262</v>
      </c>
      <c r="D101" s="51">
        <v>264</v>
      </c>
      <c r="E101" s="51">
        <f t="shared" si="12"/>
        <v>2</v>
      </c>
      <c r="F101" t="s">
        <v>31</v>
      </c>
      <c r="G101" s="50">
        <v>0.7163</v>
      </c>
      <c r="H101" s="50">
        <v>0.1</v>
      </c>
      <c r="I101" s="50">
        <v>0.8</v>
      </c>
      <c r="J101">
        <v>18</v>
      </c>
      <c r="K101" t="s">
        <v>30</v>
      </c>
      <c r="L101">
        <v>0.70684</v>
      </c>
      <c r="M101">
        <v>0.03867</v>
      </c>
      <c r="N101">
        <v>5.47082791</v>
      </c>
      <c r="P101" s="50">
        <f t="shared" si="13"/>
        <v>1.4326</v>
      </c>
      <c r="Q101">
        <f t="shared" si="14"/>
        <v>0.2</v>
      </c>
      <c r="R101">
        <f t="shared" si="15"/>
        <v>1.6</v>
      </c>
    </row>
    <row r="102" spans="1:18" ht="14.25">
      <c r="A102" t="s">
        <v>23</v>
      </c>
      <c r="B102" t="s">
        <v>52</v>
      </c>
      <c r="C102" s="51">
        <v>264</v>
      </c>
      <c r="D102" s="51">
        <v>266</v>
      </c>
      <c r="E102" s="51">
        <f t="shared" si="12"/>
        <v>2</v>
      </c>
      <c r="F102" t="s">
        <v>31</v>
      </c>
      <c r="G102" s="50">
        <v>0.4793</v>
      </c>
      <c r="H102" s="50">
        <v>0.17</v>
      </c>
      <c r="I102" s="50">
        <v>0.25</v>
      </c>
      <c r="J102">
        <v>13</v>
      </c>
      <c r="K102" t="s">
        <v>30</v>
      </c>
      <c r="L102">
        <v>0.47526</v>
      </c>
      <c r="M102">
        <v>0.02118</v>
      </c>
      <c r="N102">
        <v>4.456508017</v>
      </c>
      <c r="P102" s="50">
        <f t="shared" si="13"/>
        <v>0.9586</v>
      </c>
      <c r="Q102">
        <f t="shared" si="14"/>
        <v>0.34</v>
      </c>
      <c r="R102">
        <f t="shared" si="15"/>
        <v>0.5</v>
      </c>
    </row>
    <row r="103" spans="1:18" ht="14.25">
      <c r="A103" t="s">
        <v>23</v>
      </c>
      <c r="B103" t="s">
        <v>51</v>
      </c>
      <c r="C103" s="51">
        <v>266</v>
      </c>
      <c r="D103" s="51">
        <v>268</v>
      </c>
      <c r="E103" s="51">
        <f t="shared" si="12"/>
        <v>2</v>
      </c>
      <c r="F103" t="s">
        <v>31</v>
      </c>
      <c r="G103" s="50">
        <v>0.611</v>
      </c>
      <c r="H103" s="50">
        <v>0.11</v>
      </c>
      <c r="I103" s="50">
        <v>0.25</v>
      </c>
      <c r="J103">
        <v>13</v>
      </c>
      <c r="K103" t="s">
        <v>30</v>
      </c>
      <c r="L103">
        <v>0.61528</v>
      </c>
      <c r="M103">
        <v>0.03205</v>
      </c>
      <c r="N103">
        <v>5.209010532</v>
      </c>
      <c r="P103" s="50">
        <f t="shared" si="13"/>
        <v>1.222</v>
      </c>
      <c r="Q103">
        <f t="shared" si="14"/>
        <v>0.22</v>
      </c>
      <c r="R103">
        <f t="shared" si="15"/>
        <v>0.5</v>
      </c>
    </row>
    <row r="104" spans="1:18" ht="14.25">
      <c r="A104" t="s">
        <v>23</v>
      </c>
      <c r="B104" t="s">
        <v>50</v>
      </c>
      <c r="C104" s="51">
        <v>268</v>
      </c>
      <c r="D104" s="51">
        <v>270</v>
      </c>
      <c r="E104" s="51">
        <f t="shared" si="12"/>
        <v>2</v>
      </c>
      <c r="F104" t="s">
        <v>31</v>
      </c>
      <c r="G104" s="50">
        <v>0.9794</v>
      </c>
      <c r="H104" s="50">
        <v>0.19</v>
      </c>
      <c r="I104" s="50">
        <v>0.25</v>
      </c>
      <c r="J104">
        <v>11</v>
      </c>
      <c r="K104" t="s">
        <v>30</v>
      </c>
      <c r="L104">
        <v>0.98241</v>
      </c>
      <c r="M104">
        <v>0.03844</v>
      </c>
      <c r="N104">
        <v>3.91282662</v>
      </c>
      <c r="P104" s="50">
        <f t="shared" si="13"/>
        <v>1.9588</v>
      </c>
      <c r="Q104">
        <f t="shared" si="14"/>
        <v>0.38</v>
      </c>
      <c r="R104">
        <f t="shared" si="15"/>
        <v>0.5</v>
      </c>
    </row>
    <row r="105" spans="1:18" ht="14.25">
      <c r="A105" t="s">
        <v>23</v>
      </c>
      <c r="B105" t="s">
        <v>49</v>
      </c>
      <c r="C105" s="51">
        <v>270</v>
      </c>
      <c r="D105" s="51">
        <v>272</v>
      </c>
      <c r="E105" s="51">
        <f t="shared" si="12"/>
        <v>2</v>
      </c>
      <c r="F105" t="s">
        <v>31</v>
      </c>
      <c r="G105" s="50">
        <v>0.6928</v>
      </c>
      <c r="H105" s="50">
        <v>0.13</v>
      </c>
      <c r="I105" s="50">
        <v>0.25</v>
      </c>
      <c r="J105">
        <v>12</v>
      </c>
      <c r="K105" t="s">
        <v>30</v>
      </c>
      <c r="L105">
        <v>0.69068</v>
      </c>
      <c r="M105">
        <v>0.04999</v>
      </c>
      <c r="N105">
        <v>7.237794637</v>
      </c>
      <c r="P105" s="50">
        <f t="shared" si="13"/>
        <v>1.3856</v>
      </c>
      <c r="Q105">
        <f t="shared" si="14"/>
        <v>0.26</v>
      </c>
      <c r="R105">
        <f t="shared" si="15"/>
        <v>0.5</v>
      </c>
    </row>
    <row r="106" spans="1:18" ht="14.25">
      <c r="A106" t="s">
        <v>23</v>
      </c>
      <c r="B106" t="s">
        <v>48</v>
      </c>
      <c r="C106" s="51">
        <v>272</v>
      </c>
      <c r="D106" s="51">
        <v>274</v>
      </c>
      <c r="E106" s="51">
        <f t="shared" si="12"/>
        <v>2</v>
      </c>
      <c r="F106" t="s">
        <v>31</v>
      </c>
      <c r="G106" s="50">
        <v>0.5669</v>
      </c>
      <c r="H106" s="50">
        <v>0.12</v>
      </c>
      <c r="I106" s="50">
        <v>0.25</v>
      </c>
      <c r="J106">
        <v>12</v>
      </c>
      <c r="K106" t="s">
        <v>30</v>
      </c>
      <c r="L106">
        <v>0.5632</v>
      </c>
      <c r="M106">
        <v>0.04101</v>
      </c>
      <c r="N106">
        <v>7.281605114</v>
      </c>
      <c r="P106" s="50">
        <f t="shared" si="13"/>
        <v>1.1338</v>
      </c>
      <c r="Q106">
        <f t="shared" si="14"/>
        <v>0.24</v>
      </c>
      <c r="R106">
        <f t="shared" si="15"/>
        <v>0.5</v>
      </c>
    </row>
    <row r="107" spans="1:18" ht="14.25">
      <c r="A107" t="s">
        <v>23</v>
      </c>
      <c r="B107" t="s">
        <v>47</v>
      </c>
      <c r="C107" s="51">
        <v>274</v>
      </c>
      <c r="D107" s="51">
        <v>276</v>
      </c>
      <c r="E107" s="51">
        <f t="shared" si="12"/>
        <v>2</v>
      </c>
      <c r="F107" t="s">
        <v>31</v>
      </c>
      <c r="G107" s="50">
        <v>0.5839</v>
      </c>
      <c r="H107" s="50">
        <v>0.13</v>
      </c>
      <c r="I107" s="50">
        <v>0.25</v>
      </c>
      <c r="J107">
        <v>15</v>
      </c>
      <c r="K107" t="s">
        <v>30</v>
      </c>
      <c r="L107">
        <v>0.58139</v>
      </c>
      <c r="M107">
        <v>0.02642</v>
      </c>
      <c r="N107">
        <v>4.544281807</v>
      </c>
      <c r="P107" s="50">
        <f t="shared" si="13"/>
        <v>1.1678</v>
      </c>
      <c r="Q107">
        <f t="shared" si="14"/>
        <v>0.26</v>
      </c>
      <c r="R107">
        <f t="shared" si="15"/>
        <v>0.5</v>
      </c>
    </row>
    <row r="108" spans="1:18" ht="14.25">
      <c r="A108" t="s">
        <v>23</v>
      </c>
      <c r="B108" t="s">
        <v>46</v>
      </c>
      <c r="C108" s="51">
        <v>276</v>
      </c>
      <c r="D108" s="51">
        <v>278</v>
      </c>
      <c r="E108" s="51">
        <f t="shared" si="12"/>
        <v>2</v>
      </c>
      <c r="F108" t="s">
        <v>31</v>
      </c>
      <c r="G108" s="50">
        <v>0.9944</v>
      </c>
      <c r="H108" s="50">
        <v>0.11</v>
      </c>
      <c r="I108" s="50">
        <v>1.1</v>
      </c>
      <c r="J108">
        <v>19</v>
      </c>
      <c r="K108" t="s">
        <v>30</v>
      </c>
      <c r="L108">
        <v>0.99787</v>
      </c>
      <c r="M108">
        <v>0.03426</v>
      </c>
      <c r="N108">
        <v>3.433312957</v>
      </c>
      <c r="P108" s="50">
        <f t="shared" si="13"/>
        <v>1.9888</v>
      </c>
      <c r="Q108">
        <f t="shared" si="14"/>
        <v>0.22</v>
      </c>
      <c r="R108">
        <f t="shared" si="15"/>
        <v>2.2</v>
      </c>
    </row>
    <row r="109" spans="1:18" ht="14.25">
      <c r="A109" t="s">
        <v>23</v>
      </c>
      <c r="B109" t="s">
        <v>45</v>
      </c>
      <c r="C109" s="51">
        <v>278</v>
      </c>
      <c r="D109" s="51">
        <v>280</v>
      </c>
      <c r="E109" s="51">
        <f t="shared" si="12"/>
        <v>2</v>
      </c>
      <c r="F109" t="s">
        <v>31</v>
      </c>
      <c r="G109" s="50">
        <v>1.237</v>
      </c>
      <c r="H109" s="50">
        <v>0.25</v>
      </c>
      <c r="I109" s="50">
        <v>4.9</v>
      </c>
      <c r="J109">
        <v>31</v>
      </c>
      <c r="K109" t="s">
        <v>30</v>
      </c>
      <c r="L109">
        <v>1.24736</v>
      </c>
      <c r="M109">
        <v>0.11101</v>
      </c>
      <c r="N109">
        <v>8.899595947</v>
      </c>
      <c r="P109" s="50">
        <f t="shared" si="13"/>
        <v>2.474</v>
      </c>
      <c r="Q109">
        <f t="shared" si="14"/>
        <v>0.5</v>
      </c>
      <c r="R109">
        <f t="shared" si="15"/>
        <v>9.8</v>
      </c>
    </row>
    <row r="110" spans="1:18" ht="14.25">
      <c r="A110" t="s">
        <v>23</v>
      </c>
      <c r="B110" t="s">
        <v>44</v>
      </c>
      <c r="C110" s="51">
        <v>280</v>
      </c>
      <c r="D110" s="51">
        <v>282</v>
      </c>
      <c r="E110" s="51">
        <f t="shared" si="12"/>
        <v>2</v>
      </c>
      <c r="F110" t="s">
        <v>31</v>
      </c>
      <c r="G110" s="50">
        <v>1.188</v>
      </c>
      <c r="H110" s="50">
        <v>0.21</v>
      </c>
      <c r="I110" s="50">
        <v>5.1</v>
      </c>
      <c r="J110">
        <v>17</v>
      </c>
      <c r="K110" t="s">
        <v>30</v>
      </c>
      <c r="L110">
        <v>1.19426</v>
      </c>
      <c r="M110">
        <v>0.08025</v>
      </c>
      <c r="N110">
        <v>6.719642289</v>
      </c>
      <c r="P110" s="50">
        <f t="shared" si="13"/>
        <v>2.376</v>
      </c>
      <c r="Q110">
        <f t="shared" si="14"/>
        <v>0.42</v>
      </c>
      <c r="R110">
        <f t="shared" si="15"/>
        <v>10.2</v>
      </c>
    </row>
    <row r="111" spans="1:18" ht="14.25">
      <c r="A111" t="s">
        <v>23</v>
      </c>
      <c r="B111" t="s">
        <v>43</v>
      </c>
      <c r="C111" s="51">
        <v>282</v>
      </c>
      <c r="D111" s="51">
        <v>284</v>
      </c>
      <c r="E111" s="51">
        <f t="shared" si="12"/>
        <v>2</v>
      </c>
      <c r="F111" t="s">
        <v>31</v>
      </c>
      <c r="G111" s="50">
        <v>2.35</v>
      </c>
      <c r="H111" s="50">
        <v>0.64</v>
      </c>
      <c r="I111" s="50">
        <v>9.1</v>
      </c>
      <c r="J111">
        <v>62</v>
      </c>
      <c r="K111" t="s">
        <v>30</v>
      </c>
      <c r="L111">
        <v>2.34252</v>
      </c>
      <c r="M111">
        <v>0.39461</v>
      </c>
      <c r="N111">
        <v>16.84553387</v>
      </c>
      <c r="P111" s="50">
        <f t="shared" si="13"/>
        <v>4.7</v>
      </c>
      <c r="Q111">
        <f t="shared" si="14"/>
        <v>1.28</v>
      </c>
      <c r="R111">
        <f t="shared" si="15"/>
        <v>18.2</v>
      </c>
    </row>
    <row r="112" spans="1:18" ht="14.25">
      <c r="A112" t="s">
        <v>23</v>
      </c>
      <c r="B112" t="s">
        <v>42</v>
      </c>
      <c r="C112" s="51">
        <v>284</v>
      </c>
      <c r="D112" s="51">
        <v>286</v>
      </c>
      <c r="E112" s="51">
        <f t="shared" si="12"/>
        <v>2</v>
      </c>
      <c r="F112" t="s">
        <v>31</v>
      </c>
      <c r="G112" s="50">
        <v>1.125</v>
      </c>
      <c r="H112" s="50">
        <v>0.38</v>
      </c>
      <c r="I112" s="50">
        <v>9.2</v>
      </c>
      <c r="J112">
        <v>16</v>
      </c>
      <c r="K112" t="s">
        <v>30</v>
      </c>
      <c r="L112">
        <v>1.12307</v>
      </c>
      <c r="M112">
        <v>0.31149</v>
      </c>
      <c r="N112">
        <v>27.73558193</v>
      </c>
      <c r="P112" s="50">
        <f t="shared" si="13"/>
        <v>2.25</v>
      </c>
      <c r="Q112">
        <f t="shared" si="14"/>
        <v>0.76</v>
      </c>
      <c r="R112">
        <f t="shared" si="15"/>
        <v>18.4</v>
      </c>
    </row>
    <row r="113" spans="1:18" ht="14.25">
      <c r="A113" t="s">
        <v>23</v>
      </c>
      <c r="B113" t="s">
        <v>41</v>
      </c>
      <c r="C113" s="51">
        <v>286</v>
      </c>
      <c r="D113" s="51">
        <v>288</v>
      </c>
      <c r="E113" s="51">
        <f t="shared" si="12"/>
        <v>2</v>
      </c>
      <c r="F113" t="s">
        <v>31</v>
      </c>
      <c r="G113" s="50">
        <v>1.316</v>
      </c>
      <c r="H113" s="50">
        <v>0.22</v>
      </c>
      <c r="I113" s="50">
        <v>5.5</v>
      </c>
      <c r="J113">
        <v>19</v>
      </c>
      <c r="K113" t="s">
        <v>30</v>
      </c>
      <c r="L113">
        <v>1.31208</v>
      </c>
      <c r="M113">
        <v>0.24331</v>
      </c>
      <c r="N113">
        <v>18.54383879</v>
      </c>
      <c r="P113" s="50">
        <f t="shared" si="13"/>
        <v>2.632</v>
      </c>
      <c r="Q113">
        <f t="shared" si="14"/>
        <v>0.44</v>
      </c>
      <c r="R113">
        <f t="shared" si="15"/>
        <v>11</v>
      </c>
    </row>
    <row r="114" spans="1:18" ht="14.25">
      <c r="A114" t="s">
        <v>23</v>
      </c>
      <c r="B114" t="s">
        <v>40</v>
      </c>
      <c r="C114" s="51">
        <v>288</v>
      </c>
      <c r="D114" s="51">
        <v>290</v>
      </c>
      <c r="E114" s="51">
        <f t="shared" si="12"/>
        <v>2</v>
      </c>
      <c r="F114" t="s">
        <v>31</v>
      </c>
      <c r="G114" s="50">
        <v>1.529</v>
      </c>
      <c r="H114" s="50">
        <v>0.31</v>
      </c>
      <c r="I114" s="50">
        <v>3.7</v>
      </c>
      <c r="J114">
        <v>12</v>
      </c>
      <c r="K114" t="s">
        <v>30</v>
      </c>
      <c r="L114">
        <v>1.51476</v>
      </c>
      <c r="M114">
        <v>0.51863</v>
      </c>
      <c r="N114">
        <v>34.23842721</v>
      </c>
      <c r="P114" s="50">
        <f t="shared" si="13"/>
        <v>3.058</v>
      </c>
      <c r="Q114">
        <f t="shared" si="14"/>
        <v>0.62</v>
      </c>
      <c r="R114">
        <f t="shared" si="15"/>
        <v>7.4</v>
      </c>
    </row>
    <row r="115" spans="1:18" ht="14.25">
      <c r="A115" t="s">
        <v>23</v>
      </c>
      <c r="B115" t="s">
        <v>39</v>
      </c>
      <c r="C115" s="51">
        <v>290</v>
      </c>
      <c r="D115" s="51">
        <v>292</v>
      </c>
      <c r="E115" s="51">
        <f t="shared" si="12"/>
        <v>2</v>
      </c>
      <c r="F115" t="s">
        <v>31</v>
      </c>
      <c r="G115" s="50">
        <v>1.404</v>
      </c>
      <c r="H115" s="50">
        <v>0.28</v>
      </c>
      <c r="I115" s="50">
        <v>2.4</v>
      </c>
      <c r="J115">
        <v>12</v>
      </c>
      <c r="K115" t="s">
        <v>30</v>
      </c>
      <c r="L115">
        <v>1.38307</v>
      </c>
      <c r="M115">
        <v>0.25575</v>
      </c>
      <c r="N115">
        <v>18.49147187</v>
      </c>
      <c r="P115" s="50">
        <f t="shared" si="13"/>
        <v>2.808</v>
      </c>
      <c r="Q115">
        <f t="shared" si="14"/>
        <v>0.56</v>
      </c>
      <c r="R115">
        <f t="shared" si="15"/>
        <v>4.8</v>
      </c>
    </row>
    <row r="116" spans="1:18" ht="14.25">
      <c r="A116" t="s">
        <v>23</v>
      </c>
      <c r="B116" t="s">
        <v>38</v>
      </c>
      <c r="C116" s="51">
        <v>292</v>
      </c>
      <c r="D116" s="51">
        <v>294</v>
      </c>
      <c r="E116" s="51">
        <f t="shared" si="12"/>
        <v>2</v>
      </c>
      <c r="F116" t="s">
        <v>31</v>
      </c>
      <c r="G116" s="50">
        <v>1.577</v>
      </c>
      <c r="H116" s="50">
        <v>0.25</v>
      </c>
      <c r="I116" s="50">
        <v>6</v>
      </c>
      <c r="J116">
        <v>14</v>
      </c>
      <c r="K116" t="s">
        <v>30</v>
      </c>
      <c r="L116">
        <v>1.56315</v>
      </c>
      <c r="M116">
        <v>0.18437</v>
      </c>
      <c r="N116">
        <v>11.79477337</v>
      </c>
      <c r="P116" s="50">
        <f t="shared" si="13"/>
        <v>3.154</v>
      </c>
      <c r="Q116">
        <f t="shared" si="14"/>
        <v>0.5</v>
      </c>
      <c r="R116">
        <f t="shared" si="15"/>
        <v>12</v>
      </c>
    </row>
    <row r="117" spans="1:18" ht="14.25">
      <c r="A117" t="s">
        <v>23</v>
      </c>
      <c r="B117" t="s">
        <v>37</v>
      </c>
      <c r="C117" s="51">
        <v>294</v>
      </c>
      <c r="D117" s="51">
        <v>296</v>
      </c>
      <c r="E117" s="51">
        <f t="shared" si="12"/>
        <v>2</v>
      </c>
      <c r="F117" t="s">
        <v>31</v>
      </c>
      <c r="G117" s="50">
        <v>1.926</v>
      </c>
      <c r="H117" s="50">
        <v>0.31</v>
      </c>
      <c r="I117" s="50">
        <v>3.5</v>
      </c>
      <c r="J117">
        <v>18</v>
      </c>
      <c r="K117" t="s">
        <v>30</v>
      </c>
      <c r="L117">
        <v>1.92496</v>
      </c>
      <c r="M117">
        <v>0.29786</v>
      </c>
      <c r="N117">
        <v>15.47356828</v>
      </c>
      <c r="P117" s="50">
        <f t="shared" si="13"/>
        <v>3.852</v>
      </c>
      <c r="Q117">
        <f t="shared" si="14"/>
        <v>0.62</v>
      </c>
      <c r="R117">
        <f t="shared" si="15"/>
        <v>7</v>
      </c>
    </row>
    <row r="118" spans="1:18" ht="14.25">
      <c r="A118" t="s">
        <v>23</v>
      </c>
      <c r="B118" t="s">
        <v>36</v>
      </c>
      <c r="C118" s="51">
        <v>296</v>
      </c>
      <c r="D118" s="51">
        <v>298</v>
      </c>
      <c r="E118" s="51">
        <f t="shared" si="12"/>
        <v>2</v>
      </c>
      <c r="F118" t="s">
        <v>31</v>
      </c>
      <c r="G118" s="50">
        <v>1.084</v>
      </c>
      <c r="H118" s="50">
        <v>0.24</v>
      </c>
      <c r="I118" s="50">
        <v>3.9</v>
      </c>
      <c r="J118">
        <v>13</v>
      </c>
      <c r="K118" t="s">
        <v>30</v>
      </c>
      <c r="L118">
        <v>1.0683</v>
      </c>
      <c r="M118">
        <v>0.14476</v>
      </c>
      <c r="N118">
        <v>13.5505008</v>
      </c>
      <c r="P118" s="50">
        <f t="shared" si="13"/>
        <v>2.168</v>
      </c>
      <c r="Q118">
        <f t="shared" si="14"/>
        <v>0.48</v>
      </c>
      <c r="R118">
        <f t="shared" si="15"/>
        <v>7.8</v>
      </c>
    </row>
    <row r="119" spans="1:18" ht="14.25">
      <c r="A119" t="s">
        <v>23</v>
      </c>
      <c r="B119" t="s">
        <v>35</v>
      </c>
      <c r="C119" s="51">
        <v>298</v>
      </c>
      <c r="D119" s="51">
        <v>300</v>
      </c>
      <c r="E119" s="51">
        <f t="shared" si="12"/>
        <v>2</v>
      </c>
      <c r="F119" t="s">
        <v>31</v>
      </c>
      <c r="G119" s="50">
        <v>0.5939</v>
      </c>
      <c r="H119" s="50">
        <v>0.12</v>
      </c>
      <c r="I119" s="50">
        <v>5</v>
      </c>
      <c r="J119">
        <v>12</v>
      </c>
      <c r="K119" t="s">
        <v>30</v>
      </c>
      <c r="L119">
        <v>0.58745</v>
      </c>
      <c r="M119">
        <v>0.1031</v>
      </c>
      <c r="N119">
        <v>17.55042982</v>
      </c>
      <c r="P119" s="50">
        <f t="shared" si="13"/>
        <v>1.1878</v>
      </c>
      <c r="Q119">
        <f t="shared" si="14"/>
        <v>0.24</v>
      </c>
      <c r="R119">
        <f t="shared" si="15"/>
        <v>10</v>
      </c>
    </row>
    <row r="120" spans="1:18" ht="14.25">
      <c r="A120" t="s">
        <v>23</v>
      </c>
      <c r="B120" t="s">
        <v>34</v>
      </c>
      <c r="C120" s="51">
        <v>300</v>
      </c>
      <c r="D120" s="51">
        <v>302</v>
      </c>
      <c r="E120" s="51">
        <f t="shared" si="12"/>
        <v>2</v>
      </c>
      <c r="F120" t="s">
        <v>31</v>
      </c>
      <c r="G120" s="50">
        <v>1.155</v>
      </c>
      <c r="H120" s="50">
        <v>0.21</v>
      </c>
      <c r="I120" s="50">
        <v>7.3</v>
      </c>
      <c r="J120">
        <v>33</v>
      </c>
      <c r="K120" t="s">
        <v>30</v>
      </c>
      <c r="L120">
        <v>1.14229</v>
      </c>
      <c r="M120">
        <v>0.06387</v>
      </c>
      <c r="N120">
        <v>5.591399732</v>
      </c>
      <c r="P120" s="50">
        <f t="shared" si="13"/>
        <v>2.31</v>
      </c>
      <c r="Q120">
        <f t="shared" si="14"/>
        <v>0.42</v>
      </c>
      <c r="R120">
        <f t="shared" si="15"/>
        <v>14.6</v>
      </c>
    </row>
    <row r="121" spans="1:18" ht="14.25">
      <c r="A121" t="s">
        <v>23</v>
      </c>
      <c r="B121" t="s">
        <v>33</v>
      </c>
      <c r="C121" s="51">
        <v>302</v>
      </c>
      <c r="D121" s="51">
        <v>304</v>
      </c>
      <c r="E121" s="51">
        <f t="shared" si="12"/>
        <v>2</v>
      </c>
      <c r="F121" t="s">
        <v>31</v>
      </c>
      <c r="G121" s="50">
        <v>0.6976</v>
      </c>
      <c r="H121" s="50">
        <v>0.18</v>
      </c>
      <c r="I121" s="50">
        <v>5.3</v>
      </c>
      <c r="J121">
        <v>27</v>
      </c>
      <c r="K121" t="s">
        <v>30</v>
      </c>
      <c r="L121">
        <v>0.70013</v>
      </c>
      <c r="M121">
        <v>0.09708</v>
      </c>
      <c r="N121">
        <v>13.86599631</v>
      </c>
      <c r="P121" s="50">
        <f t="shared" si="13"/>
        <v>1.3952</v>
      </c>
      <c r="Q121">
        <f t="shared" si="14"/>
        <v>0.36</v>
      </c>
      <c r="R121">
        <f t="shared" si="15"/>
        <v>10.6</v>
      </c>
    </row>
    <row r="122" spans="1:23" ht="14.25">
      <c r="A122" t="s">
        <v>23</v>
      </c>
      <c r="B122" t="s">
        <v>32</v>
      </c>
      <c r="C122" s="51">
        <v>304</v>
      </c>
      <c r="D122" s="51">
        <v>306</v>
      </c>
      <c r="E122" s="51">
        <f t="shared" si="12"/>
        <v>2</v>
      </c>
      <c r="F122" t="s">
        <v>31</v>
      </c>
      <c r="G122" s="50">
        <v>1.025</v>
      </c>
      <c r="H122" s="50">
        <v>0.19</v>
      </c>
      <c r="I122" s="50">
        <v>3.7</v>
      </c>
      <c r="J122">
        <v>60</v>
      </c>
      <c r="K122" t="s">
        <v>30</v>
      </c>
      <c r="L122">
        <v>1.01505</v>
      </c>
      <c r="M122">
        <v>0.129</v>
      </c>
      <c r="N122">
        <v>12.70873356</v>
      </c>
      <c r="P122" s="50">
        <f t="shared" si="13"/>
        <v>2.05</v>
      </c>
      <c r="Q122">
        <f t="shared" si="14"/>
        <v>0.38</v>
      </c>
      <c r="R122">
        <f t="shared" si="15"/>
        <v>7.4</v>
      </c>
      <c r="T122" s="49">
        <f>SUM(E6:E122)</f>
        <v>236</v>
      </c>
      <c r="U122" s="48">
        <f>(SUM(P6:P122))/$T$122</f>
        <v>1.3895593220338982</v>
      </c>
      <c r="V122" s="48">
        <f>(SUM(Q6:Q122))/$T$122</f>
        <v>0.18669491525423723</v>
      </c>
      <c r="W122" s="48">
        <f>(SUM(R6:R122))/$T$122</f>
        <v>2.5754237288135586</v>
      </c>
    </row>
  </sheetData>
  <sheetProtection/>
  <autoFilter ref="A1:N122">
    <sortState ref="A2:N122">
      <sortCondition sortBy="value" ref="C2:C12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McGibbon</dc:creator>
  <cp:keywords/>
  <dc:description/>
  <cp:lastModifiedBy>Mihaela Iancu</cp:lastModifiedBy>
  <dcterms:created xsi:type="dcterms:W3CDTF">2023-02-16T13:31:55Z</dcterms:created>
  <dcterms:modified xsi:type="dcterms:W3CDTF">2023-03-06T01:41:21Z</dcterms:modified>
  <cp:category/>
  <cp:version/>
  <cp:contentType/>
  <cp:contentStatus/>
</cp:coreProperties>
</file>